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f2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<sst xmlns="http://schemas.openxmlformats.org/spreadsheetml/2006/main" count="350" uniqueCount="135">
  <si>
    <t>EUROPEAN CHAMPIONSHIP'01  Valladolid   ESPAÑA</t>
  </si>
  <si>
    <t>F2D INDIVIDUAL</t>
  </si>
  <si>
    <t>RONDAS</t>
  </si>
  <si>
    <t>PLACE</t>
  </si>
  <si>
    <t>BACK Nº</t>
  </si>
  <si>
    <t>PILOT</t>
  </si>
  <si>
    <t>FAI</t>
  </si>
  <si>
    <t>NAC</t>
  </si>
  <si>
    <t>1º</t>
  </si>
  <si>
    <t>2º</t>
  </si>
  <si>
    <t>3º</t>
  </si>
  <si>
    <t>4º</t>
  </si>
  <si>
    <t>5º</t>
  </si>
  <si>
    <t>6º</t>
  </si>
  <si>
    <t>7º</t>
  </si>
  <si>
    <t>TOTAL</t>
  </si>
  <si>
    <t>W</t>
  </si>
  <si>
    <t>L</t>
  </si>
  <si>
    <t xml:space="preserve">L </t>
  </si>
  <si>
    <t>F2D JUNIOR</t>
  </si>
  <si>
    <t>8º</t>
  </si>
  <si>
    <t>9º</t>
  </si>
  <si>
    <t>F2D</t>
  </si>
  <si>
    <t>OBS</t>
  </si>
  <si>
    <t xml:space="preserve"> CHORNYY STANISLAV</t>
  </si>
  <si>
    <t>UKR151</t>
  </si>
  <si>
    <t>UKR</t>
  </si>
  <si>
    <t xml:space="preserve">VESICH VLADIMIR </t>
  </si>
  <si>
    <t>UKR405</t>
  </si>
  <si>
    <t>BEZRUCHKO YURIY</t>
  </si>
  <si>
    <t>UKR154</t>
  </si>
  <si>
    <t>YUVENKO VASIL</t>
  </si>
  <si>
    <t>UKR383</t>
  </si>
  <si>
    <t>UKR jun</t>
  </si>
  <si>
    <t>JUNIOR</t>
  </si>
  <si>
    <t>VALO JARI</t>
  </si>
  <si>
    <t xml:space="preserve">FIN </t>
  </si>
  <si>
    <t xml:space="preserve">HENRIKSSON KIM </t>
  </si>
  <si>
    <t>FIN</t>
  </si>
  <si>
    <t xml:space="preserve">LEINO LAURA </t>
  </si>
  <si>
    <t xml:space="preserve">MOTTA ORAZIO </t>
  </si>
  <si>
    <t xml:space="preserve">ITA </t>
  </si>
  <si>
    <t xml:space="preserve">CANTATORE ANTONELLO </t>
  </si>
  <si>
    <t xml:space="preserve">MANCINI ETTORE </t>
  </si>
  <si>
    <t xml:space="preserve">NARKEVITCH PAVEL </t>
  </si>
  <si>
    <t>.  001846</t>
  </si>
  <si>
    <t xml:space="preserve">RUS </t>
  </si>
  <si>
    <t xml:space="preserve">NECHEUKHIN NICOLAI </t>
  </si>
  <si>
    <t>. 002165</t>
  </si>
  <si>
    <t xml:space="preserve">FAIZOV BORIS </t>
  </si>
  <si>
    <t>. 001322</t>
  </si>
  <si>
    <t xml:space="preserve">BELOV ALEXANDRE </t>
  </si>
  <si>
    <t>.  001959</t>
  </si>
  <si>
    <t>RUS jun</t>
  </si>
  <si>
    <t xml:space="preserve">BELIAEV ANDREY </t>
  </si>
  <si>
    <t>. 001786</t>
  </si>
  <si>
    <t>EC</t>
  </si>
  <si>
    <t>E.C.</t>
  </si>
  <si>
    <t>FRIAS JUAN CARLOS</t>
  </si>
  <si>
    <t>ESP1622</t>
  </si>
  <si>
    <t xml:space="preserve">ESP </t>
  </si>
  <si>
    <t>ROURA JORDI</t>
  </si>
  <si>
    <t>ESP708</t>
  </si>
  <si>
    <t xml:space="preserve">GARCIA JUAN JOSE </t>
  </si>
  <si>
    <t>ESP712</t>
  </si>
  <si>
    <t xml:space="preserve">PICADO CESAR </t>
  </si>
  <si>
    <t>ESP2081</t>
  </si>
  <si>
    <t>ESP jun</t>
  </si>
  <si>
    <t xml:space="preserve">ZHOLNERKEVICH IGOR </t>
  </si>
  <si>
    <t>F-2 1500</t>
  </si>
  <si>
    <t>BLR</t>
  </si>
  <si>
    <t xml:space="preserve">SNITKO VITALI </t>
  </si>
  <si>
    <t>F-2 1501</t>
  </si>
  <si>
    <t xml:space="preserve">YASKEVICH IGOR </t>
  </si>
  <si>
    <t>F-2 1509</t>
  </si>
  <si>
    <t xml:space="preserve">DEMENTIEV IGOR </t>
  </si>
  <si>
    <t>MD044</t>
  </si>
  <si>
    <t>MDA</t>
  </si>
  <si>
    <t xml:space="preserve">DEMENTIEV SERGHEI </t>
  </si>
  <si>
    <t>MD045</t>
  </si>
  <si>
    <t>MDA jun</t>
  </si>
  <si>
    <t xml:space="preserve">GRANGE PETER </t>
  </si>
  <si>
    <t>GBR070889</t>
  </si>
  <si>
    <t>GBR</t>
  </si>
  <si>
    <t xml:space="preserve">JONES MERVIN </t>
  </si>
  <si>
    <t>GBR079655</t>
  </si>
  <si>
    <t xml:space="preserve">RILEY DAVE </t>
  </si>
  <si>
    <t>GBR089913</t>
  </si>
  <si>
    <t xml:space="preserve">BEJHEM MATS </t>
  </si>
  <si>
    <t>SWE13089</t>
  </si>
  <si>
    <t>SWE</t>
  </si>
  <si>
    <t xml:space="preserve">FALLGREN BENGT-AKE </t>
  </si>
  <si>
    <t>SWE5015</t>
  </si>
  <si>
    <t xml:space="preserve">OSTMAN HAKAN </t>
  </si>
  <si>
    <t>SWE13526</t>
  </si>
  <si>
    <t xml:space="preserve">SJOLUND MIKAEL </t>
  </si>
  <si>
    <t>SWE55747</t>
  </si>
  <si>
    <t>SWE jun</t>
  </si>
  <si>
    <t xml:space="preserve">HENTSCHEL LOTHAR </t>
  </si>
  <si>
    <t>GER1597</t>
  </si>
  <si>
    <t>GER</t>
  </si>
  <si>
    <t xml:space="preserve">KARGER JIRI </t>
  </si>
  <si>
    <t>GER0958</t>
  </si>
  <si>
    <t xml:space="preserve">TEUBEL PHILIP </t>
  </si>
  <si>
    <t>GER2802</t>
  </si>
  <si>
    <t>GER jun</t>
  </si>
  <si>
    <t xml:space="preserve">MÖBIUS ANJA </t>
  </si>
  <si>
    <t>GER2930</t>
  </si>
  <si>
    <t xml:space="preserve">JANSSENS JEAN-CLAUDE </t>
  </si>
  <si>
    <t>F11384</t>
  </si>
  <si>
    <t xml:space="preserve">BEL </t>
  </si>
  <si>
    <t xml:space="preserve">LIBER ROBERT </t>
  </si>
  <si>
    <t>F10709</t>
  </si>
  <si>
    <t>F2D NATIONAL TEAM</t>
  </si>
  <si>
    <t>COUNTRY</t>
  </si>
  <si>
    <t>1ºPILOT</t>
  </si>
  <si>
    <t>2ºPILOT</t>
  </si>
  <si>
    <t>3ºPILOT</t>
  </si>
  <si>
    <t>UCRANIA</t>
  </si>
  <si>
    <t>ESPAÑA</t>
  </si>
  <si>
    <t>ESP</t>
  </si>
  <si>
    <t>BIELORUSIA</t>
  </si>
  <si>
    <t>RUSIA</t>
  </si>
  <si>
    <t>RUS</t>
  </si>
  <si>
    <t>SUECIA</t>
  </si>
  <si>
    <t>FINLANDIA</t>
  </si>
  <si>
    <t>ALEMANIA</t>
  </si>
  <si>
    <t>ITALIA</t>
  </si>
  <si>
    <t>ITA</t>
  </si>
  <si>
    <t>REINO UNIDO</t>
  </si>
  <si>
    <t>BELGICA</t>
  </si>
  <si>
    <t>BEL</t>
  </si>
  <si>
    <t xml:space="preserve"> - - - </t>
  </si>
  <si>
    <t>REP.   DE MOLDAVIA</t>
  </si>
  <si>
    <t xml:space="preserve"> - - -</t>
  </si>
</sst>
</file>

<file path=xl/styles.xml><?xml version="1.0" encoding="utf-8"?>
<styleSheet xmlns="http://schemas.openxmlformats.org/spreadsheetml/2006/main">
  <numFmts count="17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14">
    <font>
      <sz val="10"/>
      <name val="Arial"/>
      <family val="0"/>
    </font>
    <font>
      <sz val="18"/>
      <name val="Calisto MT"/>
      <family val="0"/>
    </font>
    <font>
      <sz val="24"/>
      <name val="Challenge Extra Bold"/>
      <family val="5"/>
    </font>
    <font>
      <sz val="24"/>
      <color indexed="10"/>
      <name val="Challenge Extra Bold"/>
      <family val="0"/>
    </font>
    <font>
      <sz val="9"/>
      <color indexed="10"/>
      <name val="Challenge Extra Bold"/>
      <family val="0"/>
    </font>
    <font>
      <sz val="14"/>
      <name val="Arial"/>
      <family val="2"/>
    </font>
    <font>
      <sz val="9"/>
      <name val="Arial"/>
      <family val="0"/>
    </font>
    <font>
      <i/>
      <u val="single"/>
      <sz val="12"/>
      <name val="Arial"/>
      <family val="2"/>
    </font>
    <font>
      <b/>
      <i/>
      <u val="single"/>
      <sz val="9"/>
      <name val="Arial"/>
      <family val="2"/>
    </font>
    <font>
      <b/>
      <i/>
      <u val="single"/>
      <sz val="8"/>
      <name val="Arial"/>
      <family val="2"/>
    </font>
    <font>
      <b/>
      <i/>
      <u val="single"/>
      <sz val="14"/>
      <name val="Arial"/>
      <family val="0"/>
    </font>
    <font>
      <sz val="12"/>
      <name val="Arial"/>
      <family val="2"/>
    </font>
    <font>
      <b/>
      <i/>
      <u val="single"/>
      <sz val="12"/>
      <name val="Arial"/>
      <family val="2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3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/>
    </xf>
    <xf numFmtId="172" fontId="11" fillId="0" borderId="3" xfId="0" applyNumberFormat="1" applyFont="1" applyBorder="1" applyAlignment="1">
      <alignment/>
    </xf>
    <xf numFmtId="1" fontId="11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7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11" fillId="0" borderId="7" xfId="0" applyFont="1" applyBorder="1" applyAlignment="1">
      <alignment/>
    </xf>
    <xf numFmtId="172" fontId="11" fillId="0" borderId="7" xfId="0" applyNumberFormat="1" applyFont="1" applyBorder="1" applyAlignment="1">
      <alignment/>
    </xf>
    <xf numFmtId="1" fontId="1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/>
    </xf>
    <xf numFmtId="172" fontId="11" fillId="0" borderId="11" xfId="0" applyNumberFormat="1" applyFont="1" applyBorder="1" applyAlignment="1">
      <alignment/>
    </xf>
    <xf numFmtId="1" fontId="1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5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1" fillId="0" borderId="15" xfId="0" applyFont="1" applyBorder="1" applyAlignment="1">
      <alignment/>
    </xf>
    <xf numFmtId="172" fontId="11" fillId="0" borderId="15" xfId="0" applyNumberFormat="1" applyFont="1" applyBorder="1" applyAlignment="1">
      <alignment/>
    </xf>
    <xf numFmtId="1" fontId="11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19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>
      <alignment/>
    </xf>
    <xf numFmtId="172" fontId="11" fillId="0" borderId="19" xfId="0" applyNumberFormat="1" applyFont="1" applyBorder="1" applyAlignment="1">
      <alignment/>
    </xf>
    <xf numFmtId="1" fontId="11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7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23" xfId="0" applyBorder="1" applyAlignment="1">
      <alignment horizontal="center"/>
    </xf>
    <xf numFmtId="0" fontId="11" fillId="0" borderId="24" xfId="0" applyFont="1" applyBorder="1" applyAlignment="1" applyProtection="1">
      <alignment/>
      <protection locked="0"/>
    </xf>
    <xf numFmtId="0" fontId="11" fillId="0" borderId="24" xfId="0" applyFont="1" applyBorder="1" applyAlignment="1">
      <alignment/>
    </xf>
    <xf numFmtId="1" fontId="11" fillId="0" borderId="2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2DEuro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NIOR"/>
      <sheetName val="F2D JUVENIL"/>
      <sheetName val="1º ronda"/>
      <sheetName val="2º ronda"/>
      <sheetName val="3º ronda"/>
      <sheetName val="4º ronda"/>
      <sheetName val="5º ronda"/>
      <sheetName val="6º ronda"/>
      <sheetName val="7º ronda"/>
      <sheetName val="8º ronda"/>
      <sheetName val="9º ronda"/>
      <sheetName val="10º ronda"/>
    </sheetNames>
    <sheetDataSet>
      <sheetData sheetId="0">
        <row r="78">
          <cell r="A78" t="str">
            <v>BACK Nº</v>
          </cell>
          <cell r="C78" t="str">
            <v>PILOT</v>
          </cell>
          <cell r="D78" t="str">
            <v>FAI</v>
          </cell>
          <cell r="E78" t="str">
            <v>NAC</v>
          </cell>
        </row>
        <row r="79">
          <cell r="A79">
            <v>535</v>
          </cell>
          <cell r="C79" t="str">
            <v> CHORNYY STANISLAV</v>
          </cell>
          <cell r="D79" t="str">
            <v>UKR151</v>
          </cell>
          <cell r="E79" t="str">
            <v>UKR</v>
          </cell>
        </row>
        <row r="80">
          <cell r="A80">
            <v>536</v>
          </cell>
          <cell r="C80" t="str">
            <v>VESICH VLADIMIR </v>
          </cell>
          <cell r="D80" t="str">
            <v>UKR405</v>
          </cell>
          <cell r="E80" t="str">
            <v>UKR</v>
          </cell>
        </row>
        <row r="81">
          <cell r="A81">
            <v>537</v>
          </cell>
          <cell r="C81" t="str">
            <v>BEZRUCHKO YURIY</v>
          </cell>
          <cell r="D81" t="str">
            <v>UKR154</v>
          </cell>
          <cell r="E81" t="str">
            <v>UKR</v>
          </cell>
        </row>
        <row r="82">
          <cell r="A82">
            <v>538</v>
          </cell>
          <cell r="C82" t="str">
            <v>YUVENKO VASIL</v>
          </cell>
          <cell r="D82" t="str">
            <v>UKR383</v>
          </cell>
          <cell r="E82" t="str">
            <v>UKR jun</v>
          </cell>
        </row>
        <row r="83">
          <cell r="A83">
            <v>539</v>
          </cell>
          <cell r="C83" t="str">
            <v>VALO JARI</v>
          </cell>
          <cell r="D83">
            <v>1654</v>
          </cell>
          <cell r="E83" t="str">
            <v>FIN </v>
          </cell>
        </row>
        <row r="84">
          <cell r="A84">
            <v>540</v>
          </cell>
          <cell r="C84" t="str">
            <v>HENRIKSSON KIM </v>
          </cell>
          <cell r="D84">
            <v>1481</v>
          </cell>
          <cell r="E84" t="str">
            <v>FIN</v>
          </cell>
        </row>
        <row r="85">
          <cell r="A85">
            <v>541</v>
          </cell>
          <cell r="C85" t="str">
            <v>LEINO LAURA </v>
          </cell>
          <cell r="D85">
            <v>3932</v>
          </cell>
          <cell r="E85" t="str">
            <v>FIN</v>
          </cell>
        </row>
        <row r="86">
          <cell r="A86">
            <v>542</v>
          </cell>
          <cell r="C86" t="str">
            <v>MOTTA ORAZIO </v>
          </cell>
          <cell r="D86">
            <v>15183</v>
          </cell>
          <cell r="E86" t="str">
            <v>ITA </v>
          </cell>
        </row>
        <row r="87">
          <cell r="A87">
            <v>543</v>
          </cell>
          <cell r="C87" t="str">
            <v>CANTATORE ANTONELLO </v>
          </cell>
          <cell r="D87">
            <v>15223</v>
          </cell>
          <cell r="E87" t="str">
            <v>ITA </v>
          </cell>
        </row>
        <row r="88">
          <cell r="A88">
            <v>544</v>
          </cell>
          <cell r="C88" t="str">
            <v>MANCINI ETTORE </v>
          </cell>
          <cell r="D88">
            <v>15222</v>
          </cell>
          <cell r="E88" t="str">
            <v>ITA </v>
          </cell>
        </row>
        <row r="89">
          <cell r="A89">
            <v>545</v>
          </cell>
          <cell r="C89" t="str">
            <v>NARKEVITCH PAVEL </v>
          </cell>
          <cell r="D89" t="str">
            <v>.  001846</v>
          </cell>
          <cell r="E89" t="str">
            <v>RUS </v>
          </cell>
        </row>
        <row r="90">
          <cell r="A90">
            <v>546</v>
          </cell>
          <cell r="C90" t="str">
            <v>NECHEUKHIN NICOLAI </v>
          </cell>
          <cell r="D90" t="str">
            <v>. 002165</v>
          </cell>
          <cell r="E90" t="str">
            <v>RUS </v>
          </cell>
        </row>
        <row r="91">
          <cell r="A91">
            <v>547</v>
          </cell>
          <cell r="C91" t="str">
            <v>FAIZOV BORIS </v>
          </cell>
          <cell r="D91" t="str">
            <v>. 001322</v>
          </cell>
          <cell r="E91" t="str">
            <v>RUS </v>
          </cell>
        </row>
        <row r="92">
          <cell r="A92">
            <v>548</v>
          </cell>
          <cell r="C92" t="str">
            <v>BELOV ALEXANDRE </v>
          </cell>
          <cell r="D92" t="str">
            <v>.  001959</v>
          </cell>
          <cell r="E92" t="str">
            <v>RUS jun</v>
          </cell>
        </row>
        <row r="93">
          <cell r="A93">
            <v>549</v>
          </cell>
          <cell r="C93" t="str">
            <v>BELIAEV ANDREY </v>
          </cell>
          <cell r="D93" t="str">
            <v>. 001786</v>
          </cell>
          <cell r="E93" t="str">
            <v>EC</v>
          </cell>
        </row>
        <row r="94">
          <cell r="A94">
            <v>550</v>
          </cell>
          <cell r="C94" t="str">
            <v>FRIAS JUAN CARLOS</v>
          </cell>
          <cell r="D94" t="str">
            <v>ESP1622</v>
          </cell>
          <cell r="E94" t="str">
            <v>ESP </v>
          </cell>
        </row>
        <row r="95">
          <cell r="A95">
            <v>551</v>
          </cell>
          <cell r="C95" t="str">
            <v>ROURA JORDI</v>
          </cell>
          <cell r="D95" t="str">
            <v>ESP708</v>
          </cell>
          <cell r="E95" t="str">
            <v>ESP </v>
          </cell>
        </row>
        <row r="96">
          <cell r="A96">
            <v>552</v>
          </cell>
          <cell r="C96" t="str">
            <v>GARCIA JUAN JOSE </v>
          </cell>
          <cell r="D96" t="str">
            <v>ESP712</v>
          </cell>
          <cell r="E96" t="str">
            <v>ESP </v>
          </cell>
        </row>
        <row r="97">
          <cell r="A97">
            <v>553</v>
          </cell>
          <cell r="C97" t="str">
            <v>PICADO CESAR </v>
          </cell>
          <cell r="D97" t="str">
            <v>ESP2081</v>
          </cell>
          <cell r="E97" t="str">
            <v>ESP jun</v>
          </cell>
        </row>
        <row r="98">
          <cell r="A98">
            <v>554</v>
          </cell>
          <cell r="C98" t="str">
            <v>ZHOLNERKEVICH IGOR </v>
          </cell>
          <cell r="D98" t="str">
            <v>F-2 1500</v>
          </cell>
          <cell r="E98" t="str">
            <v>BLR</v>
          </cell>
        </row>
        <row r="99">
          <cell r="A99">
            <v>555</v>
          </cell>
          <cell r="C99" t="str">
            <v>SNITKO VITALI </v>
          </cell>
          <cell r="D99" t="str">
            <v>F-2 1501</v>
          </cell>
          <cell r="E99" t="str">
            <v>BLR</v>
          </cell>
        </row>
        <row r="100">
          <cell r="A100">
            <v>556</v>
          </cell>
          <cell r="C100" t="str">
            <v>YASKEVICH IGOR </v>
          </cell>
          <cell r="D100" t="str">
            <v>F-2 1509</v>
          </cell>
          <cell r="E100" t="str">
            <v>BLR</v>
          </cell>
        </row>
        <row r="101">
          <cell r="A101">
            <v>557</v>
          </cell>
          <cell r="C101" t="str">
            <v>DEMENTIEV IGOR </v>
          </cell>
          <cell r="D101" t="str">
            <v>MD044</v>
          </cell>
          <cell r="E101" t="str">
            <v>MDA</v>
          </cell>
        </row>
        <row r="102">
          <cell r="A102">
            <v>559</v>
          </cell>
          <cell r="C102" t="str">
            <v>DEMENTIEV SERGHEI </v>
          </cell>
          <cell r="D102" t="str">
            <v>MD045</v>
          </cell>
          <cell r="E102" t="str">
            <v>MDA jun</v>
          </cell>
        </row>
        <row r="103">
          <cell r="A103">
            <v>561</v>
          </cell>
          <cell r="C103" t="str">
            <v>GRANGE PETER </v>
          </cell>
          <cell r="D103" t="str">
            <v>GBR070889</v>
          </cell>
          <cell r="E103" t="str">
            <v>GBR</v>
          </cell>
        </row>
        <row r="104">
          <cell r="A104">
            <v>562</v>
          </cell>
          <cell r="C104" t="str">
            <v>JONES MERVIN </v>
          </cell>
          <cell r="D104" t="str">
            <v>GBR079655</v>
          </cell>
          <cell r="E104" t="str">
            <v>GBR</v>
          </cell>
        </row>
        <row r="105">
          <cell r="A105">
            <v>563</v>
          </cell>
          <cell r="C105" t="str">
            <v>RILEY DAVE </v>
          </cell>
          <cell r="D105" t="str">
            <v>GBR089913</v>
          </cell>
          <cell r="E105" t="str">
            <v>GBR</v>
          </cell>
        </row>
        <row r="106">
          <cell r="A106">
            <v>564</v>
          </cell>
          <cell r="C106" t="str">
            <v>BEJHEM MATS </v>
          </cell>
          <cell r="D106" t="str">
            <v>SWE13089</v>
          </cell>
          <cell r="E106" t="str">
            <v>SWE</v>
          </cell>
        </row>
        <row r="107">
          <cell r="A107">
            <v>565</v>
          </cell>
          <cell r="C107" t="str">
            <v>FALLGREN BENGT-AKE </v>
          </cell>
          <cell r="D107" t="str">
            <v>SWE5015</v>
          </cell>
          <cell r="E107" t="str">
            <v>SWE</v>
          </cell>
        </row>
        <row r="108">
          <cell r="A108">
            <v>566</v>
          </cell>
          <cell r="C108" t="str">
            <v>OSTMAN HAKAN </v>
          </cell>
          <cell r="D108" t="str">
            <v>SWE13526</v>
          </cell>
          <cell r="E108" t="str">
            <v>SWE</v>
          </cell>
        </row>
        <row r="109">
          <cell r="A109">
            <v>567</v>
          </cell>
          <cell r="C109" t="str">
            <v>SJOLUND MIKAEL </v>
          </cell>
          <cell r="D109" t="str">
            <v>SWE55747</v>
          </cell>
          <cell r="E109" t="str">
            <v>SWE jun</v>
          </cell>
        </row>
        <row r="110">
          <cell r="A110">
            <v>568</v>
          </cell>
          <cell r="C110" t="str">
            <v>HENTSCHEL LOTHAR </v>
          </cell>
          <cell r="D110" t="str">
            <v>GER1597</v>
          </cell>
          <cell r="E110" t="str">
            <v>GER</v>
          </cell>
        </row>
        <row r="111">
          <cell r="A111">
            <v>569</v>
          </cell>
          <cell r="C111" t="str">
            <v>KARGER JIRI </v>
          </cell>
          <cell r="D111" t="str">
            <v>GER0958</v>
          </cell>
          <cell r="E111" t="str">
            <v>GER</v>
          </cell>
        </row>
        <row r="112">
          <cell r="A112">
            <v>570</v>
          </cell>
          <cell r="C112" t="str">
            <v>TEUBEL PHILIP </v>
          </cell>
          <cell r="D112" t="str">
            <v>GER2802</v>
          </cell>
          <cell r="E112" t="str">
            <v>GER jun</v>
          </cell>
        </row>
        <row r="113">
          <cell r="A113">
            <v>573</v>
          </cell>
          <cell r="C113" t="str">
            <v>MÖBIUS ANJA </v>
          </cell>
          <cell r="D113" t="str">
            <v>GER2930</v>
          </cell>
          <cell r="E113" t="str">
            <v>GER</v>
          </cell>
        </row>
        <row r="114">
          <cell r="A114">
            <v>571</v>
          </cell>
          <cell r="C114" t="str">
            <v>JANSSENS JEAN-CLAUDE </v>
          </cell>
          <cell r="D114" t="str">
            <v>F11384</v>
          </cell>
          <cell r="E114" t="str">
            <v>BEL </v>
          </cell>
        </row>
        <row r="115">
          <cell r="A115">
            <v>572</v>
          </cell>
          <cell r="C115" t="str">
            <v>LIBER ROBERT </v>
          </cell>
          <cell r="D115" t="str">
            <v>F10709</v>
          </cell>
          <cell r="E115" t="str">
            <v>BEL </v>
          </cell>
        </row>
        <row r="116">
          <cell r="A116">
            <v>438</v>
          </cell>
        </row>
        <row r="117">
          <cell r="A117">
            <v>439</v>
          </cell>
          <cell r="B117">
            <v>38</v>
          </cell>
        </row>
        <row r="118">
          <cell r="A118">
            <v>440</v>
          </cell>
        </row>
        <row r="119">
          <cell r="A119">
            <v>441</v>
          </cell>
        </row>
        <row r="120">
          <cell r="A120">
            <v>442</v>
          </cell>
        </row>
        <row r="121">
          <cell r="A121">
            <v>443</v>
          </cell>
        </row>
        <row r="122">
          <cell r="A122">
            <v>444</v>
          </cell>
        </row>
        <row r="123">
          <cell r="A123">
            <v>445</v>
          </cell>
        </row>
        <row r="124">
          <cell r="A124">
            <v>446</v>
          </cell>
        </row>
        <row r="125">
          <cell r="A125">
            <v>447</v>
          </cell>
        </row>
        <row r="126">
          <cell r="A126">
            <v>448</v>
          </cell>
        </row>
        <row r="127">
          <cell r="A127">
            <v>449</v>
          </cell>
        </row>
        <row r="128">
          <cell r="A128">
            <v>450</v>
          </cell>
        </row>
        <row r="129">
          <cell r="A129">
            <v>451</v>
          </cell>
        </row>
        <row r="130">
          <cell r="A130">
            <v>452</v>
          </cell>
        </row>
        <row r="131">
          <cell r="A131">
            <v>453</v>
          </cell>
        </row>
        <row r="132">
          <cell r="A132">
            <v>454</v>
          </cell>
        </row>
        <row r="133">
          <cell r="A133">
            <v>455</v>
          </cell>
        </row>
        <row r="134">
          <cell r="A134">
            <v>456</v>
          </cell>
        </row>
        <row r="135">
          <cell r="A135">
            <v>457</v>
          </cell>
        </row>
        <row r="136">
          <cell r="A136">
            <v>458</v>
          </cell>
        </row>
        <row r="137">
          <cell r="A137">
            <v>459</v>
          </cell>
        </row>
        <row r="138">
          <cell r="A138">
            <v>460</v>
          </cell>
        </row>
        <row r="139">
          <cell r="A139">
            <v>461</v>
          </cell>
        </row>
        <row r="140">
          <cell r="A140">
            <v>462</v>
          </cell>
        </row>
        <row r="141">
          <cell r="A141">
            <v>463</v>
          </cell>
        </row>
        <row r="142">
          <cell r="A142">
            <v>464</v>
          </cell>
        </row>
        <row r="143">
          <cell r="A143">
            <v>465</v>
          </cell>
        </row>
        <row r="144">
          <cell r="A144">
            <v>466</v>
          </cell>
        </row>
        <row r="145">
          <cell r="A145">
            <v>467</v>
          </cell>
        </row>
        <row r="146">
          <cell r="A146">
            <v>468</v>
          </cell>
        </row>
        <row r="147">
          <cell r="A147">
            <v>469</v>
          </cell>
        </row>
        <row r="148">
          <cell r="A148">
            <v>470</v>
          </cell>
        </row>
        <row r="149">
          <cell r="A149">
            <v>471</v>
          </cell>
        </row>
        <row r="150">
          <cell r="A150">
            <v>472</v>
          </cell>
        </row>
        <row r="151">
          <cell r="A151">
            <v>473</v>
          </cell>
        </row>
        <row r="152">
          <cell r="A152">
            <v>474</v>
          </cell>
        </row>
        <row r="153">
          <cell r="A153">
            <v>475</v>
          </cell>
        </row>
        <row r="154">
          <cell r="A154">
            <v>476</v>
          </cell>
        </row>
        <row r="155">
          <cell r="A155">
            <v>477</v>
          </cell>
        </row>
        <row r="156">
          <cell r="A156">
            <v>478</v>
          </cell>
        </row>
        <row r="157">
          <cell r="A157">
            <v>479</v>
          </cell>
        </row>
        <row r="158">
          <cell r="A158">
            <v>480</v>
          </cell>
        </row>
        <row r="159">
          <cell r="A159">
            <v>481</v>
          </cell>
        </row>
        <row r="160">
          <cell r="A160">
            <v>482</v>
          </cell>
        </row>
        <row r="161">
          <cell r="A161">
            <v>483</v>
          </cell>
        </row>
        <row r="162">
          <cell r="A162">
            <v>484</v>
          </cell>
        </row>
        <row r="163">
          <cell r="A163">
            <v>485</v>
          </cell>
        </row>
        <row r="164">
          <cell r="A164">
            <v>486</v>
          </cell>
        </row>
        <row r="165">
          <cell r="A165">
            <v>487</v>
          </cell>
        </row>
        <row r="166">
          <cell r="A166">
            <v>488</v>
          </cell>
        </row>
        <row r="167">
          <cell r="A167">
            <v>489</v>
          </cell>
        </row>
        <row r="168">
          <cell r="A168">
            <v>490</v>
          </cell>
        </row>
        <row r="169">
          <cell r="A169">
            <v>491</v>
          </cell>
        </row>
        <row r="170">
          <cell r="A170">
            <v>492</v>
          </cell>
        </row>
        <row r="171">
          <cell r="A171">
            <v>493</v>
          </cell>
        </row>
        <row r="172">
          <cell r="A172">
            <v>494</v>
          </cell>
        </row>
        <row r="173">
          <cell r="A173">
            <v>495</v>
          </cell>
        </row>
        <row r="174">
          <cell r="A174">
            <v>496</v>
          </cell>
        </row>
        <row r="175">
          <cell r="A175">
            <v>497</v>
          </cell>
        </row>
        <row r="176">
          <cell r="A176">
            <v>498</v>
          </cell>
        </row>
        <row r="177">
          <cell r="A177">
            <v>499</v>
          </cell>
        </row>
        <row r="178">
          <cell r="A178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5"/>
  <sheetViews>
    <sheetView tabSelected="1" workbookViewId="0" topLeftCell="D47">
      <selection activeCell="A1" sqref="A1:O56"/>
    </sheetView>
  </sheetViews>
  <sheetFormatPr defaultColWidth="11.421875" defaultRowHeight="12.75"/>
  <cols>
    <col min="1" max="1" width="7.57421875" style="0" customWidth="1"/>
    <col min="2" max="2" width="6.421875" style="0" customWidth="1"/>
    <col min="3" max="3" width="30.28125" style="0" customWidth="1"/>
    <col min="5" max="5" width="9.28125" style="0" customWidth="1"/>
    <col min="6" max="14" width="3.421875" style="0" customWidth="1"/>
    <col min="21" max="21" width="24.140625" style="0" bestFit="1" customWidth="1"/>
  </cols>
  <sheetData>
    <row r="1" spans="1:33" ht="25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R1" s="58"/>
      <c r="S1" s="69" t="s">
        <v>0</v>
      </c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27" ht="37.5">
      <c r="A3" s="1"/>
      <c r="B3" s="1"/>
      <c r="C3" s="2"/>
      <c r="D3" s="3"/>
      <c r="E3" s="1"/>
      <c r="F3" s="1"/>
      <c r="G3" s="1"/>
      <c r="H3" s="1"/>
      <c r="I3" s="4"/>
      <c r="S3" s="1"/>
      <c r="T3" s="1"/>
      <c r="U3" s="2"/>
      <c r="V3" s="3"/>
      <c r="W3" s="1"/>
      <c r="X3" s="1"/>
      <c r="Y3" s="1"/>
      <c r="Z3" s="1"/>
      <c r="AA3" s="4"/>
    </row>
    <row r="4" spans="3:26" ht="18">
      <c r="C4" s="5" t="s">
        <v>1</v>
      </c>
      <c r="D4" s="6"/>
      <c r="H4" s="7" t="s">
        <v>2</v>
      </c>
      <c r="U4" s="5" t="s">
        <v>113</v>
      </c>
      <c r="V4" s="6"/>
      <c r="Z4" s="7"/>
    </row>
    <row r="5" spans="1:31" ht="23.25" customHeight="1" thickBot="1">
      <c r="A5" s="8" t="s">
        <v>3</v>
      </c>
      <c r="B5" s="9" t="s">
        <v>4</v>
      </c>
      <c r="C5" s="10" t="s">
        <v>5</v>
      </c>
      <c r="D5" s="11" t="s">
        <v>6</v>
      </c>
      <c r="E5" s="10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>
        <v>8</v>
      </c>
      <c r="N5" s="7">
        <v>9</v>
      </c>
      <c r="O5" s="10" t="s">
        <v>15</v>
      </c>
      <c r="S5" s="8" t="s">
        <v>3</v>
      </c>
      <c r="T5" s="47"/>
      <c r="U5" s="10" t="s">
        <v>114</v>
      </c>
      <c r="V5" s="10" t="s">
        <v>7</v>
      </c>
      <c r="W5" s="7" t="s">
        <v>115</v>
      </c>
      <c r="X5" s="7" t="s">
        <v>116</v>
      </c>
      <c r="Y5" s="7" t="s">
        <v>117</v>
      </c>
      <c r="Z5" s="10" t="s">
        <v>15</v>
      </c>
      <c r="AA5" s="7"/>
      <c r="AB5" s="7"/>
      <c r="AC5" s="7"/>
      <c r="AD5" s="7"/>
      <c r="AE5" s="7"/>
    </row>
    <row r="6" spans="1:26" ht="15">
      <c r="A6" s="12">
        <v>1</v>
      </c>
      <c r="B6" s="13">
        <v>535</v>
      </c>
      <c r="C6" s="14" t="str">
        <f>VLOOKUP($B6,'[1]SENIOR'!$A$78:$F$178,3,0)</f>
        <v> CHORNYY STANISLAV</v>
      </c>
      <c r="D6" s="15" t="str">
        <f>VLOOKUP($B6,'[1]SENIOR'!$A$78:$F$178,4,0)</f>
        <v>UKR151</v>
      </c>
      <c r="E6" s="14" t="str">
        <f>VLOOKUP($B6,'[1]SENIOR'!$A$78:$F$178,5,0)</f>
        <v>UKR</v>
      </c>
      <c r="F6" s="16" t="s">
        <v>16</v>
      </c>
      <c r="G6" s="16" t="s">
        <v>16</v>
      </c>
      <c r="H6" s="16" t="s">
        <v>16</v>
      </c>
      <c r="I6" s="17" t="s">
        <v>16</v>
      </c>
      <c r="J6" s="17" t="s">
        <v>16</v>
      </c>
      <c r="K6" s="17" t="s">
        <v>17</v>
      </c>
      <c r="L6" s="17" t="s">
        <v>16</v>
      </c>
      <c r="M6" s="17" t="s">
        <v>16</v>
      </c>
      <c r="N6" s="17" t="s">
        <v>16</v>
      </c>
      <c r="O6" s="18">
        <v>8</v>
      </c>
      <c r="S6" s="12">
        <v>1</v>
      </c>
      <c r="T6" s="13"/>
      <c r="U6" s="14" t="s">
        <v>118</v>
      </c>
      <c r="V6" s="14" t="s">
        <v>26</v>
      </c>
      <c r="W6" s="16">
        <v>8</v>
      </c>
      <c r="X6" s="16">
        <v>6</v>
      </c>
      <c r="Y6" s="16">
        <v>5</v>
      </c>
      <c r="Z6" s="18">
        <f aca="true" t="shared" si="0" ref="Z6:Z14">SUM(W6:Y6)</f>
        <v>19</v>
      </c>
    </row>
    <row r="7" spans="1:26" ht="15">
      <c r="A7" s="19">
        <v>2</v>
      </c>
      <c r="B7" s="20">
        <v>537</v>
      </c>
      <c r="C7" s="21" t="str">
        <f>VLOOKUP($B7,'[1]SENIOR'!$A$78:$F$178,3,0)</f>
        <v>BEZRUCHKO YURIY</v>
      </c>
      <c r="D7" s="22" t="str">
        <f>VLOOKUP($B7,'[1]SENIOR'!$A$78:$F$178,4,0)</f>
        <v>UKR154</v>
      </c>
      <c r="E7" s="21" t="str">
        <f>VLOOKUP($B7,'[1]SENIOR'!$A$78:$F$178,5,0)</f>
        <v>UKR</v>
      </c>
      <c r="F7" s="23" t="s">
        <v>16</v>
      </c>
      <c r="G7" s="23" t="s">
        <v>16</v>
      </c>
      <c r="H7" s="23" t="s">
        <v>16</v>
      </c>
      <c r="I7" s="24" t="s">
        <v>16</v>
      </c>
      <c r="J7" s="24" t="s">
        <v>16</v>
      </c>
      <c r="K7" s="24" t="s">
        <v>16</v>
      </c>
      <c r="L7" s="24" t="s">
        <v>17</v>
      </c>
      <c r="M7" s="24" t="s">
        <v>17</v>
      </c>
      <c r="N7" s="24"/>
      <c r="O7" s="25">
        <v>6</v>
      </c>
      <c r="S7" s="19">
        <v>2</v>
      </c>
      <c r="T7" s="41"/>
      <c r="U7" s="42" t="s">
        <v>119</v>
      </c>
      <c r="V7" s="42" t="s">
        <v>120</v>
      </c>
      <c r="W7" s="44">
        <v>4</v>
      </c>
      <c r="X7" s="44">
        <v>2</v>
      </c>
      <c r="Y7" s="44">
        <v>2</v>
      </c>
      <c r="Z7" s="46">
        <f t="shared" si="0"/>
        <v>8</v>
      </c>
    </row>
    <row r="8" spans="1:26" ht="15.75" thickBot="1">
      <c r="A8" s="26">
        <f>A7+1</f>
        <v>3</v>
      </c>
      <c r="B8" s="27">
        <v>554</v>
      </c>
      <c r="C8" s="28" t="str">
        <f>VLOOKUP($B8,'[1]SENIOR'!$A$78:$F$178,3,0)</f>
        <v>ZHOLNERKEVICH IGOR </v>
      </c>
      <c r="D8" s="29" t="str">
        <f>VLOOKUP($B8,'[1]SENIOR'!$A$78:$F$178,4,0)</f>
        <v>F-2 1500</v>
      </c>
      <c r="E8" s="28" t="str">
        <f>VLOOKUP($B8,'[1]SENIOR'!$A$78:$F$178,5,0)</f>
        <v>BLR</v>
      </c>
      <c r="F8" s="30" t="s">
        <v>16</v>
      </c>
      <c r="G8" s="30" t="s">
        <v>16</v>
      </c>
      <c r="H8" s="30" t="s">
        <v>17</v>
      </c>
      <c r="I8" s="31" t="s">
        <v>16</v>
      </c>
      <c r="J8" s="31" t="s">
        <v>16</v>
      </c>
      <c r="K8" s="31" t="s">
        <v>16</v>
      </c>
      <c r="L8" s="31" t="s">
        <v>16</v>
      </c>
      <c r="M8" s="31" t="s">
        <v>17</v>
      </c>
      <c r="N8" s="31"/>
      <c r="O8" s="32">
        <v>6</v>
      </c>
      <c r="S8" s="19">
        <v>3</v>
      </c>
      <c r="T8" s="41"/>
      <c r="U8" s="42" t="s">
        <v>121</v>
      </c>
      <c r="V8" s="42" t="s">
        <v>70</v>
      </c>
      <c r="W8" s="44">
        <v>6</v>
      </c>
      <c r="X8" s="44">
        <v>1</v>
      </c>
      <c r="Y8" s="44">
        <v>1</v>
      </c>
      <c r="Z8" s="46">
        <f t="shared" si="0"/>
        <v>8</v>
      </c>
    </row>
    <row r="9" spans="1:26" ht="15.75" thickBot="1">
      <c r="A9" s="33">
        <f>A8+1</f>
        <v>4</v>
      </c>
      <c r="B9" s="34">
        <v>536</v>
      </c>
      <c r="C9" s="35" t="str">
        <f>VLOOKUP($B9,'[1]SENIOR'!$A$78:$F$178,3,0)</f>
        <v>VESICH VLADIMIR </v>
      </c>
      <c r="D9" s="36" t="str">
        <f>VLOOKUP($B9,'[1]SENIOR'!$A$78:$F$178,4,0)</f>
        <v>UKR405</v>
      </c>
      <c r="E9" s="35" t="str">
        <f>VLOOKUP($B9,'[1]SENIOR'!$A$78:$F$178,5,0)</f>
        <v>UKR</v>
      </c>
      <c r="F9" s="37" t="s">
        <v>16</v>
      </c>
      <c r="G9" s="37" t="s">
        <v>16</v>
      </c>
      <c r="H9" s="37" t="s">
        <v>17</v>
      </c>
      <c r="I9" s="38" t="s">
        <v>16</v>
      </c>
      <c r="J9" s="38" t="s">
        <v>16</v>
      </c>
      <c r="K9" s="38" t="s">
        <v>16</v>
      </c>
      <c r="L9" s="38" t="s">
        <v>17</v>
      </c>
      <c r="M9" s="38"/>
      <c r="N9" s="38"/>
      <c r="O9" s="39">
        <v>5</v>
      </c>
      <c r="S9" s="19">
        <v>4</v>
      </c>
      <c r="T9" s="20"/>
      <c r="U9" s="21" t="s">
        <v>122</v>
      </c>
      <c r="V9" s="21" t="s">
        <v>123</v>
      </c>
      <c r="W9" s="23">
        <v>3</v>
      </c>
      <c r="X9" s="23">
        <v>3</v>
      </c>
      <c r="Y9" s="23">
        <v>1</v>
      </c>
      <c r="Z9" s="46">
        <f t="shared" si="0"/>
        <v>7</v>
      </c>
    </row>
    <row r="10" spans="1:26" ht="15">
      <c r="A10" s="40">
        <v>5</v>
      </c>
      <c r="B10" s="41">
        <v>553</v>
      </c>
      <c r="C10" s="42" t="str">
        <f>VLOOKUP($B10,'[1]SENIOR'!$A$78:$F$178,3,0)</f>
        <v>PICADO CESAR </v>
      </c>
      <c r="D10" s="43" t="str">
        <f>VLOOKUP($B10,'[1]SENIOR'!$A$78:$F$178,4,0)</f>
        <v>ESP2081</v>
      </c>
      <c r="E10" s="42" t="str">
        <f>VLOOKUP($B10,'[1]SENIOR'!$A$78:$F$178,5,0)</f>
        <v>ESP jun</v>
      </c>
      <c r="F10" s="44" t="s">
        <v>16</v>
      </c>
      <c r="G10" s="44" t="s">
        <v>17</v>
      </c>
      <c r="H10" s="44" t="s">
        <v>16</v>
      </c>
      <c r="I10" s="45" t="s">
        <v>16</v>
      </c>
      <c r="J10" s="45" t="s">
        <v>16</v>
      </c>
      <c r="K10" s="45" t="s">
        <v>17</v>
      </c>
      <c r="L10" s="45"/>
      <c r="M10" s="45"/>
      <c r="N10" s="45"/>
      <c r="O10" s="46">
        <v>4</v>
      </c>
      <c r="S10" s="19">
        <v>5</v>
      </c>
      <c r="T10" s="20"/>
      <c r="U10" s="21" t="s">
        <v>124</v>
      </c>
      <c r="V10" s="21" t="s">
        <v>90</v>
      </c>
      <c r="W10" s="23">
        <v>4</v>
      </c>
      <c r="X10" s="23">
        <v>2</v>
      </c>
      <c r="Y10" s="23">
        <v>1</v>
      </c>
      <c r="Z10" s="46">
        <f t="shared" si="0"/>
        <v>7</v>
      </c>
    </row>
    <row r="11" spans="1:26" ht="15.75" thickBot="1">
      <c r="A11" s="26">
        <v>5</v>
      </c>
      <c r="B11" s="27">
        <v>565</v>
      </c>
      <c r="C11" s="28" t="str">
        <f>VLOOKUP($B11,'[1]SENIOR'!$A$78:$F$178,3,0)</f>
        <v>FALLGREN BENGT-AKE </v>
      </c>
      <c r="D11" s="29" t="str">
        <f>VLOOKUP($B11,'[1]SENIOR'!$A$78:$F$178,4,0)</f>
        <v>SWE5015</v>
      </c>
      <c r="E11" s="28" t="str">
        <f>VLOOKUP($B11,'[1]SENIOR'!$A$78:$F$178,5,0)</f>
        <v>SWE</v>
      </c>
      <c r="F11" s="30" t="s">
        <v>16</v>
      </c>
      <c r="G11" s="30" t="s">
        <v>17</v>
      </c>
      <c r="H11" s="30" t="s">
        <v>16</v>
      </c>
      <c r="I11" s="31" t="s">
        <v>16</v>
      </c>
      <c r="J11" s="31" t="s">
        <v>16</v>
      </c>
      <c r="K11" s="31" t="s">
        <v>17</v>
      </c>
      <c r="L11" s="31"/>
      <c r="M11" s="31"/>
      <c r="N11" s="31"/>
      <c r="O11" s="32">
        <v>4</v>
      </c>
      <c r="S11" s="19">
        <v>6</v>
      </c>
      <c r="T11" s="20"/>
      <c r="U11" s="21" t="s">
        <v>125</v>
      </c>
      <c r="V11" s="21" t="s">
        <v>38</v>
      </c>
      <c r="W11" s="23">
        <v>3</v>
      </c>
      <c r="X11" s="23">
        <v>2</v>
      </c>
      <c r="Y11" s="23">
        <v>1</v>
      </c>
      <c r="Z11" s="46">
        <f t="shared" si="0"/>
        <v>6</v>
      </c>
    </row>
    <row r="12" spans="1:26" ht="15">
      <c r="A12" s="40">
        <v>7</v>
      </c>
      <c r="B12" s="41">
        <v>557</v>
      </c>
      <c r="C12" s="42" t="str">
        <f>VLOOKUP($B12,'[1]SENIOR'!$A$78:$F$178,3,0)</f>
        <v>DEMENTIEV IGOR </v>
      </c>
      <c r="D12" s="43" t="str">
        <f>VLOOKUP($B12,'[1]SENIOR'!$A$78:$F$178,4,0)</f>
        <v>MD044</v>
      </c>
      <c r="E12" s="42" t="str">
        <f>VLOOKUP($B12,'[1]SENIOR'!$A$78:$F$178,5,0)</f>
        <v>MDA</v>
      </c>
      <c r="F12" s="44" t="s">
        <v>16</v>
      </c>
      <c r="G12" s="44" t="s">
        <v>17</v>
      </c>
      <c r="H12" s="44" t="s">
        <v>16</v>
      </c>
      <c r="I12" s="45" t="s">
        <v>16</v>
      </c>
      <c r="J12" s="45" t="s">
        <v>17</v>
      </c>
      <c r="K12" s="45"/>
      <c r="L12" s="45"/>
      <c r="M12" s="45"/>
      <c r="N12" s="45"/>
      <c r="O12" s="46">
        <v>3</v>
      </c>
      <c r="S12" s="19">
        <v>7</v>
      </c>
      <c r="T12" s="20"/>
      <c r="U12" s="21" t="s">
        <v>126</v>
      </c>
      <c r="V12" s="21" t="s">
        <v>100</v>
      </c>
      <c r="W12" s="23">
        <v>3</v>
      </c>
      <c r="X12" s="23">
        <v>2</v>
      </c>
      <c r="Y12" s="23">
        <v>0</v>
      </c>
      <c r="Z12" s="46">
        <f t="shared" si="0"/>
        <v>5</v>
      </c>
    </row>
    <row r="13" spans="1:26" ht="15">
      <c r="A13" s="19">
        <v>7</v>
      </c>
      <c r="B13" s="20">
        <v>547</v>
      </c>
      <c r="C13" s="21" t="str">
        <f>VLOOKUP($B13,'[1]SENIOR'!$A$78:$F$178,3,0)</f>
        <v>FAIZOV BORIS </v>
      </c>
      <c r="D13" s="22" t="str">
        <f>VLOOKUP($B13,'[1]SENIOR'!$A$78:$F$178,4,0)</f>
        <v>. 001322</v>
      </c>
      <c r="E13" s="21" t="str">
        <f>VLOOKUP($B13,'[1]SENIOR'!$A$78:$F$178,5,0)</f>
        <v>RUS </v>
      </c>
      <c r="F13" s="23" t="s">
        <v>17</v>
      </c>
      <c r="G13" s="23" t="s">
        <v>16</v>
      </c>
      <c r="H13" s="23" t="s">
        <v>16</v>
      </c>
      <c r="I13" s="24" t="s">
        <v>16</v>
      </c>
      <c r="J13" s="24" t="s">
        <v>17</v>
      </c>
      <c r="K13" s="24"/>
      <c r="L13" s="24"/>
      <c r="M13" s="24"/>
      <c r="N13" s="24"/>
      <c r="O13" s="25">
        <v>3</v>
      </c>
      <c r="S13" s="19">
        <v>8</v>
      </c>
      <c r="T13" s="59"/>
      <c r="U13" s="60" t="s">
        <v>127</v>
      </c>
      <c r="V13" s="60" t="s">
        <v>128</v>
      </c>
      <c r="W13" s="61">
        <v>1</v>
      </c>
      <c r="X13" s="61">
        <v>0</v>
      </c>
      <c r="Y13" s="61">
        <v>0</v>
      </c>
      <c r="Z13" s="62">
        <f t="shared" si="0"/>
        <v>1</v>
      </c>
    </row>
    <row r="14" spans="1:26" ht="15">
      <c r="A14" s="19">
        <v>7</v>
      </c>
      <c r="B14" s="20">
        <v>568</v>
      </c>
      <c r="C14" s="21" t="str">
        <f>VLOOKUP($B14,'[1]SENIOR'!$A$78:$F$178,3,0)</f>
        <v>HENTSCHEL LOTHAR </v>
      </c>
      <c r="D14" s="22" t="str">
        <f>VLOOKUP($B14,'[1]SENIOR'!$A$78:$F$178,4,0)</f>
        <v>GER1597</v>
      </c>
      <c r="E14" s="21" t="str">
        <f>VLOOKUP($B14,'[1]SENIOR'!$A$78:$F$178,5,0)</f>
        <v>GER</v>
      </c>
      <c r="F14" s="23" t="s">
        <v>17</v>
      </c>
      <c r="G14" s="23" t="s">
        <v>16</v>
      </c>
      <c r="H14" s="23" t="s">
        <v>16</v>
      </c>
      <c r="I14" s="24" t="s">
        <v>16</v>
      </c>
      <c r="J14" s="24" t="s">
        <v>17</v>
      </c>
      <c r="K14" s="24"/>
      <c r="L14" s="24"/>
      <c r="M14" s="24"/>
      <c r="N14" s="24"/>
      <c r="O14" s="25">
        <v>3</v>
      </c>
      <c r="S14" s="19">
        <v>8</v>
      </c>
      <c r="T14" s="20"/>
      <c r="U14" s="21" t="s">
        <v>129</v>
      </c>
      <c r="V14" s="21" t="s">
        <v>83</v>
      </c>
      <c r="W14" s="23">
        <v>1</v>
      </c>
      <c r="X14" s="23">
        <v>0</v>
      </c>
      <c r="Y14" s="23">
        <v>0</v>
      </c>
      <c r="Z14" s="25">
        <f t="shared" si="0"/>
        <v>1</v>
      </c>
    </row>
    <row r="15" spans="1:26" ht="15">
      <c r="A15" s="19">
        <v>7</v>
      </c>
      <c r="B15" s="20">
        <v>541</v>
      </c>
      <c r="C15" s="21" t="str">
        <f>VLOOKUP($B15,'[1]SENIOR'!$A$78:$F$178,3,0)</f>
        <v>LEINO LAURA </v>
      </c>
      <c r="D15" s="22">
        <f>VLOOKUP($B15,'[1]SENIOR'!$A$78:$F$178,4,0)</f>
        <v>3932</v>
      </c>
      <c r="E15" s="21" t="str">
        <f>VLOOKUP($B15,'[1]SENIOR'!$A$78:$F$178,5,0)</f>
        <v>FIN</v>
      </c>
      <c r="F15" s="23" t="s">
        <v>16</v>
      </c>
      <c r="G15" s="23" t="s">
        <v>16</v>
      </c>
      <c r="H15" s="23" t="s">
        <v>16</v>
      </c>
      <c r="I15" s="24" t="s">
        <v>17</v>
      </c>
      <c r="J15" s="24" t="s">
        <v>17</v>
      </c>
      <c r="K15" s="24"/>
      <c r="L15" s="24"/>
      <c r="M15" s="24"/>
      <c r="N15" s="24"/>
      <c r="O15" s="25">
        <v>3</v>
      </c>
      <c r="S15" s="63"/>
      <c r="T15" s="64"/>
      <c r="U15" s="64"/>
      <c r="V15" s="64"/>
      <c r="W15" s="64"/>
      <c r="X15" s="64"/>
      <c r="Y15" s="64"/>
      <c r="Z15" s="65"/>
    </row>
    <row r="16" spans="1:26" ht="15">
      <c r="A16" s="19">
        <v>7</v>
      </c>
      <c r="B16" s="20">
        <v>572</v>
      </c>
      <c r="C16" s="21" t="str">
        <f>VLOOKUP($B16,'[1]SENIOR'!$A$78:$F$178,3,0)</f>
        <v>LIBER ROBERT </v>
      </c>
      <c r="D16" s="22" t="str">
        <f>VLOOKUP($B16,'[1]SENIOR'!$A$78:$F$178,4,0)</f>
        <v>F10709</v>
      </c>
      <c r="E16" s="21" t="str">
        <f>VLOOKUP($B16,'[1]SENIOR'!$A$78:$F$178,5,0)</f>
        <v>BEL </v>
      </c>
      <c r="F16" s="23" t="s">
        <v>16</v>
      </c>
      <c r="G16" s="23" t="s">
        <v>17</v>
      </c>
      <c r="H16" s="23" t="s">
        <v>16</v>
      </c>
      <c r="I16" s="24" t="s">
        <v>16</v>
      </c>
      <c r="J16" s="24" t="s">
        <v>17</v>
      </c>
      <c r="K16" s="24"/>
      <c r="L16" s="24"/>
      <c r="M16" s="24"/>
      <c r="N16" s="24"/>
      <c r="O16" s="25">
        <v>3</v>
      </c>
      <c r="S16" s="19">
        <v>10</v>
      </c>
      <c r="T16" s="64"/>
      <c r="U16" s="21" t="s">
        <v>130</v>
      </c>
      <c r="V16" s="21" t="s">
        <v>131</v>
      </c>
      <c r="W16" s="23">
        <v>3</v>
      </c>
      <c r="X16" s="23">
        <v>2</v>
      </c>
      <c r="Y16" s="66" t="s">
        <v>132</v>
      </c>
      <c r="Z16" s="25">
        <f>SUM(W16:Y16)</f>
        <v>5</v>
      </c>
    </row>
    <row r="17" spans="1:26" ht="15.75" thickBot="1">
      <c r="A17" s="26">
        <v>7</v>
      </c>
      <c r="B17" s="27">
        <v>545</v>
      </c>
      <c r="C17" s="28" t="str">
        <f>VLOOKUP($B17,'[1]SENIOR'!$A$78:$F$178,3,0)</f>
        <v>NARKEVITCH PAVEL </v>
      </c>
      <c r="D17" s="29" t="str">
        <f>VLOOKUP($B17,'[1]SENIOR'!$A$78:$F$178,4,0)</f>
        <v>.  001846</v>
      </c>
      <c r="E17" s="28" t="str">
        <f>VLOOKUP($B17,'[1]SENIOR'!$A$78:$F$178,5,0)</f>
        <v>RUS </v>
      </c>
      <c r="F17" s="30" t="s">
        <v>16</v>
      </c>
      <c r="G17" s="30" t="s">
        <v>16</v>
      </c>
      <c r="H17" s="30" t="s">
        <v>16</v>
      </c>
      <c r="I17" s="31" t="s">
        <v>17</v>
      </c>
      <c r="J17" s="31" t="s">
        <v>17</v>
      </c>
      <c r="K17" s="31"/>
      <c r="L17" s="31"/>
      <c r="M17" s="31"/>
      <c r="N17" s="31"/>
      <c r="O17" s="32">
        <v>3</v>
      </c>
      <c r="S17" s="26">
        <v>11</v>
      </c>
      <c r="T17" s="27"/>
      <c r="U17" s="28" t="s">
        <v>133</v>
      </c>
      <c r="V17" s="28" t="s">
        <v>77</v>
      </c>
      <c r="W17" s="30">
        <v>3</v>
      </c>
      <c r="X17" s="30">
        <v>0</v>
      </c>
      <c r="Y17" s="67" t="s">
        <v>134</v>
      </c>
      <c r="Z17" s="39">
        <f>SUM(W17:Y17)</f>
        <v>3</v>
      </c>
    </row>
    <row r="18" spans="1:15" ht="15">
      <c r="A18" s="40">
        <v>13</v>
      </c>
      <c r="B18" s="41">
        <v>552</v>
      </c>
      <c r="C18" s="42" t="str">
        <f>VLOOKUP($B18,'[1]SENIOR'!$A$78:$F$178,3,0)</f>
        <v>GARCIA JUAN JOSE </v>
      </c>
      <c r="D18" s="43" t="str">
        <f>VLOOKUP($B18,'[1]SENIOR'!$A$78:$F$178,4,0)</f>
        <v>ESP712</v>
      </c>
      <c r="E18" s="42" t="str">
        <f>VLOOKUP($B18,'[1]SENIOR'!$A$78:$F$178,5,0)</f>
        <v>ESP </v>
      </c>
      <c r="F18" s="44" t="s">
        <v>17</v>
      </c>
      <c r="G18" s="44" t="s">
        <v>16</v>
      </c>
      <c r="H18" s="44" t="s">
        <v>16</v>
      </c>
      <c r="I18" s="45" t="s">
        <v>18</v>
      </c>
      <c r="J18" s="45"/>
      <c r="K18" s="45"/>
      <c r="L18" s="45"/>
      <c r="M18" s="45"/>
      <c r="N18" s="45"/>
      <c r="O18" s="46">
        <v>2</v>
      </c>
    </row>
    <row r="19" spans="1:15" ht="15">
      <c r="A19" s="19">
        <v>13</v>
      </c>
      <c r="B19" s="20">
        <v>551</v>
      </c>
      <c r="C19" s="21" t="str">
        <f>VLOOKUP($B19,'[1]SENIOR'!$A$78:$F$178,3,0)</f>
        <v>ROURA JORDI</v>
      </c>
      <c r="D19" s="22" t="str">
        <f>VLOOKUP($B19,'[1]SENIOR'!$A$78:$F$178,4,0)</f>
        <v>ESP708</v>
      </c>
      <c r="E19" s="21" t="str">
        <f>VLOOKUP($B19,'[1]SENIOR'!$A$78:$F$178,5,0)</f>
        <v>ESP </v>
      </c>
      <c r="F19" s="23" t="s">
        <v>16</v>
      </c>
      <c r="G19" s="23" t="s">
        <v>16</v>
      </c>
      <c r="H19" s="23" t="s">
        <v>17</v>
      </c>
      <c r="I19" s="24" t="s">
        <v>17</v>
      </c>
      <c r="J19" s="24"/>
      <c r="K19" s="24"/>
      <c r="L19" s="24"/>
      <c r="M19" s="24"/>
      <c r="N19" s="24"/>
      <c r="O19" s="25">
        <v>2</v>
      </c>
    </row>
    <row r="20" spans="1:15" ht="15">
      <c r="A20" s="19">
        <v>13</v>
      </c>
      <c r="B20" s="20">
        <v>571</v>
      </c>
      <c r="C20" s="21" t="str">
        <f>VLOOKUP($B20,'[1]SENIOR'!$A$78:$F$178,3,0)</f>
        <v>JANSSENS JEAN-CLAUDE </v>
      </c>
      <c r="D20" s="22" t="str">
        <f>VLOOKUP($B20,'[1]SENIOR'!$A$78:$F$178,4,0)</f>
        <v>F11384</v>
      </c>
      <c r="E20" s="21" t="str">
        <f>VLOOKUP($B20,'[1]SENIOR'!$A$78:$F$178,5,0)</f>
        <v>BEL </v>
      </c>
      <c r="F20" s="23" t="s">
        <v>17</v>
      </c>
      <c r="G20" s="23" t="s">
        <v>16</v>
      </c>
      <c r="H20" s="23" t="s">
        <v>16</v>
      </c>
      <c r="I20" s="24" t="s">
        <v>17</v>
      </c>
      <c r="J20" s="24"/>
      <c r="K20" s="24"/>
      <c r="L20" s="24"/>
      <c r="M20" s="24"/>
      <c r="N20" s="24"/>
      <c r="O20" s="25">
        <v>2</v>
      </c>
    </row>
    <row r="21" spans="1:15" ht="15">
      <c r="A21" s="19">
        <v>13</v>
      </c>
      <c r="B21" s="20">
        <v>569</v>
      </c>
      <c r="C21" s="21" t="str">
        <f>VLOOKUP($B21,'[1]SENIOR'!$A$78:$F$178,3,0)</f>
        <v>KARGER JIRI </v>
      </c>
      <c r="D21" s="22" t="str">
        <f>VLOOKUP($B21,'[1]SENIOR'!$A$78:$F$178,4,0)</f>
        <v>GER0958</v>
      </c>
      <c r="E21" s="21" t="str">
        <f>VLOOKUP($B21,'[1]SENIOR'!$A$78:$F$178,5,0)</f>
        <v>GER</v>
      </c>
      <c r="F21" s="23" t="s">
        <v>16</v>
      </c>
      <c r="G21" s="23" t="s">
        <v>16</v>
      </c>
      <c r="H21" s="23" t="s">
        <v>17</v>
      </c>
      <c r="I21" s="24" t="s">
        <v>17</v>
      </c>
      <c r="J21" s="24"/>
      <c r="K21" s="24"/>
      <c r="L21" s="24"/>
      <c r="M21" s="24"/>
      <c r="N21" s="24"/>
      <c r="O21" s="25">
        <v>2</v>
      </c>
    </row>
    <row r="22" spans="1:15" ht="15">
      <c r="A22" s="19">
        <v>13</v>
      </c>
      <c r="B22" s="20">
        <v>566</v>
      </c>
      <c r="C22" s="21" t="str">
        <f>VLOOKUP($B22,'[1]SENIOR'!$A$78:$F$178,3,0)</f>
        <v>OSTMAN HAKAN </v>
      </c>
      <c r="D22" s="22" t="str">
        <f>VLOOKUP($B22,'[1]SENIOR'!$A$78:$F$178,4,0)</f>
        <v>SWE13526</v>
      </c>
      <c r="E22" s="21" t="str">
        <f>VLOOKUP($B22,'[1]SENIOR'!$A$78:$F$178,5,0)</f>
        <v>SWE</v>
      </c>
      <c r="F22" s="23" t="s">
        <v>16</v>
      </c>
      <c r="G22" s="23" t="s">
        <v>16</v>
      </c>
      <c r="H22" s="23" t="s">
        <v>17</v>
      </c>
      <c r="I22" s="24" t="s">
        <v>17</v>
      </c>
      <c r="J22" s="24"/>
      <c r="K22" s="24"/>
      <c r="L22" s="24"/>
      <c r="M22" s="24"/>
      <c r="N22" s="24"/>
      <c r="O22" s="25">
        <v>2</v>
      </c>
    </row>
    <row r="23" spans="1:15" ht="15">
      <c r="A23" s="19">
        <v>13</v>
      </c>
      <c r="B23" s="20">
        <v>540</v>
      </c>
      <c r="C23" s="21" t="str">
        <f>VLOOKUP($B23,'[1]SENIOR'!$A$78:$F$178,3,0)</f>
        <v>HENRIKSSON KIM </v>
      </c>
      <c r="D23" s="22">
        <f>VLOOKUP($B23,'[1]SENIOR'!$A$78:$F$178,4,0)</f>
        <v>1481</v>
      </c>
      <c r="E23" s="21" t="str">
        <f>VLOOKUP($B23,'[1]SENIOR'!$A$78:$F$178,5,0)</f>
        <v>FIN</v>
      </c>
      <c r="F23" s="23" t="s">
        <v>17</v>
      </c>
      <c r="G23" s="23" t="s">
        <v>16</v>
      </c>
      <c r="H23" s="23" t="s">
        <v>16</v>
      </c>
      <c r="I23" s="24" t="s">
        <v>17</v>
      </c>
      <c r="J23" s="24"/>
      <c r="K23" s="24"/>
      <c r="L23" s="24"/>
      <c r="M23" s="24"/>
      <c r="N23" s="24"/>
      <c r="O23" s="25">
        <v>2</v>
      </c>
    </row>
    <row r="24" spans="1:15" ht="15.75" thickBot="1">
      <c r="A24" s="26">
        <v>13</v>
      </c>
      <c r="B24" s="27">
        <v>538</v>
      </c>
      <c r="C24" s="28" t="str">
        <f>VLOOKUP($B24,'[1]SENIOR'!$A$78:$F$178,3,0)</f>
        <v>YUVENKO VASIL</v>
      </c>
      <c r="D24" s="29" t="str">
        <f>VLOOKUP($B24,'[1]SENIOR'!$A$78:$F$178,4,0)</f>
        <v>UKR383</v>
      </c>
      <c r="E24" s="28" t="str">
        <f>VLOOKUP($B24,'[1]SENIOR'!$A$78:$F$178,5,0)</f>
        <v>UKR jun</v>
      </c>
      <c r="F24" s="30" t="s">
        <v>16</v>
      </c>
      <c r="G24" s="30" t="s">
        <v>16</v>
      </c>
      <c r="H24" s="30" t="s">
        <v>17</v>
      </c>
      <c r="I24" s="31" t="s">
        <v>17</v>
      </c>
      <c r="J24" s="31"/>
      <c r="K24" s="31"/>
      <c r="L24" s="31"/>
      <c r="M24" s="31"/>
      <c r="N24" s="31"/>
      <c r="O24" s="32">
        <v>2</v>
      </c>
    </row>
    <row r="25" spans="1:15" ht="15">
      <c r="A25" s="40">
        <v>20</v>
      </c>
      <c r="B25" s="41">
        <v>550</v>
      </c>
      <c r="C25" s="42" t="str">
        <f>VLOOKUP($B25,'[1]SENIOR'!$A$78:$F$178,3,0)</f>
        <v>FRIAS JUAN CARLOS</v>
      </c>
      <c r="D25" s="43" t="str">
        <f>VLOOKUP($B25,'[1]SENIOR'!$A$78:$F$178,4,0)</f>
        <v>ESP1622</v>
      </c>
      <c r="E25" s="42" t="str">
        <f>VLOOKUP($B25,'[1]SENIOR'!$A$78:$F$178,5,0)</f>
        <v>ESP </v>
      </c>
      <c r="F25" s="44" t="s">
        <v>17</v>
      </c>
      <c r="G25" s="44" t="s">
        <v>16</v>
      </c>
      <c r="H25" s="44" t="s">
        <v>17</v>
      </c>
      <c r="I25" s="45"/>
      <c r="J25" s="45"/>
      <c r="K25" s="45"/>
      <c r="L25" s="45"/>
      <c r="M25" s="45"/>
      <c r="N25" s="45"/>
      <c r="O25" s="46">
        <v>1</v>
      </c>
    </row>
    <row r="26" spans="1:15" ht="15">
      <c r="A26" s="19">
        <v>20</v>
      </c>
      <c r="B26" s="20">
        <v>564</v>
      </c>
      <c r="C26" s="21" t="str">
        <f>VLOOKUP($B26,'[1]SENIOR'!$A$78:$F$178,3,0)</f>
        <v>BEJHEM MATS </v>
      </c>
      <c r="D26" s="22" t="str">
        <f>VLOOKUP($B26,'[1]SENIOR'!$A$78:$F$178,4,0)</f>
        <v>SWE13089</v>
      </c>
      <c r="E26" s="21" t="str">
        <f>VLOOKUP($B26,'[1]SENIOR'!$A$78:$F$178,5,0)</f>
        <v>SWE</v>
      </c>
      <c r="F26" s="23" t="s">
        <v>17</v>
      </c>
      <c r="G26" s="23" t="s">
        <v>16</v>
      </c>
      <c r="H26" s="23" t="s">
        <v>17</v>
      </c>
      <c r="I26" s="24"/>
      <c r="J26" s="24"/>
      <c r="K26" s="24"/>
      <c r="L26" s="24"/>
      <c r="M26" s="24"/>
      <c r="N26" s="24"/>
      <c r="O26" s="25">
        <v>1</v>
      </c>
    </row>
    <row r="27" spans="1:15" ht="15">
      <c r="A27" s="19">
        <v>20</v>
      </c>
      <c r="B27" s="20">
        <v>548</v>
      </c>
      <c r="C27" s="21" t="str">
        <f>VLOOKUP($B27,'[1]SENIOR'!$A$78:$F$178,3,0)</f>
        <v>BELOV ALEXANDRE </v>
      </c>
      <c r="D27" s="22" t="str">
        <f>VLOOKUP($B27,'[1]SENIOR'!$A$78:$F$178,4,0)</f>
        <v>.  001959</v>
      </c>
      <c r="E27" s="21" t="str">
        <f>VLOOKUP($B27,'[1]SENIOR'!$A$78:$F$178,5,0)</f>
        <v>RUS jun</v>
      </c>
      <c r="F27" s="23" t="s">
        <v>16</v>
      </c>
      <c r="G27" s="23" t="s">
        <v>17</v>
      </c>
      <c r="H27" s="23" t="s">
        <v>17</v>
      </c>
      <c r="I27" s="24"/>
      <c r="J27" s="24"/>
      <c r="K27" s="24"/>
      <c r="L27" s="24"/>
      <c r="M27" s="24"/>
      <c r="N27" s="24"/>
      <c r="O27" s="25">
        <v>1</v>
      </c>
    </row>
    <row r="28" spans="1:15" ht="15">
      <c r="A28" s="19">
        <v>20</v>
      </c>
      <c r="B28" s="20">
        <v>562</v>
      </c>
      <c r="C28" s="21" t="str">
        <f>VLOOKUP($B28,'[1]SENIOR'!$A$78:$F$178,3,0)</f>
        <v>JONES MERVIN </v>
      </c>
      <c r="D28" s="22" t="str">
        <f>VLOOKUP($B28,'[1]SENIOR'!$A$78:$F$178,4,0)</f>
        <v>GBR079655</v>
      </c>
      <c r="E28" s="21" t="str">
        <f>VLOOKUP($B28,'[1]SENIOR'!$A$78:$F$178,5,0)</f>
        <v>GBR</v>
      </c>
      <c r="F28" s="23" t="s">
        <v>17</v>
      </c>
      <c r="G28" s="23" t="s">
        <v>16</v>
      </c>
      <c r="H28" s="23" t="s">
        <v>17</v>
      </c>
      <c r="I28" s="24"/>
      <c r="J28" s="24"/>
      <c r="K28" s="24"/>
      <c r="L28" s="24"/>
      <c r="M28" s="24"/>
      <c r="N28" s="24"/>
      <c r="O28" s="25">
        <v>1</v>
      </c>
    </row>
    <row r="29" spans="1:15" ht="15">
      <c r="A29" s="19">
        <v>20</v>
      </c>
      <c r="B29" s="20">
        <v>542</v>
      </c>
      <c r="C29" s="21" t="str">
        <f>VLOOKUP($B29,'[1]SENIOR'!$A$78:$F$178,3,0)</f>
        <v>MOTTA ORAZIO </v>
      </c>
      <c r="D29" s="22">
        <f>VLOOKUP($B29,'[1]SENIOR'!$A$78:$F$178,4,0)</f>
        <v>15183</v>
      </c>
      <c r="E29" s="21" t="str">
        <f>VLOOKUP($B29,'[1]SENIOR'!$A$78:$F$178,5,0)</f>
        <v>ITA </v>
      </c>
      <c r="F29" s="23" t="s">
        <v>17</v>
      </c>
      <c r="G29" s="23" t="s">
        <v>16</v>
      </c>
      <c r="H29" s="23" t="s">
        <v>17</v>
      </c>
      <c r="I29" s="24"/>
      <c r="J29" s="24"/>
      <c r="K29" s="24"/>
      <c r="L29" s="24"/>
      <c r="M29" s="24"/>
      <c r="N29" s="24"/>
      <c r="O29" s="25">
        <v>1</v>
      </c>
    </row>
    <row r="30" spans="1:15" ht="15">
      <c r="A30" s="19">
        <v>20</v>
      </c>
      <c r="B30" s="20">
        <v>555</v>
      </c>
      <c r="C30" s="21" t="str">
        <f>VLOOKUP($B30,'[1]SENIOR'!$A$78:$F$178,3,0)</f>
        <v>SNITKO VITALI </v>
      </c>
      <c r="D30" s="22" t="str">
        <f>VLOOKUP($B30,'[1]SENIOR'!$A$78:$F$178,4,0)</f>
        <v>F-2 1501</v>
      </c>
      <c r="E30" s="21" t="str">
        <f>VLOOKUP($B30,'[1]SENIOR'!$A$78:$F$178,5,0)</f>
        <v>BLR</v>
      </c>
      <c r="F30" s="23" t="s">
        <v>16</v>
      </c>
      <c r="G30" s="23" t="s">
        <v>17</v>
      </c>
      <c r="H30" s="23" t="s">
        <v>17</v>
      </c>
      <c r="I30" s="24"/>
      <c r="J30" s="24"/>
      <c r="K30" s="24"/>
      <c r="L30" s="24"/>
      <c r="M30" s="24"/>
      <c r="N30" s="24"/>
      <c r="O30" s="25">
        <v>1</v>
      </c>
    </row>
    <row r="31" spans="1:15" ht="15">
      <c r="A31" s="19">
        <v>20</v>
      </c>
      <c r="B31" s="20">
        <v>539</v>
      </c>
      <c r="C31" s="21" t="str">
        <f>VLOOKUP($B31,'[1]SENIOR'!$A$78:$F$178,3,0)</f>
        <v>VALO JARI</v>
      </c>
      <c r="D31" s="22">
        <f>VLOOKUP($B31,'[1]SENIOR'!$A$78:$F$178,4,0)</f>
        <v>1654</v>
      </c>
      <c r="E31" s="21" t="str">
        <f>VLOOKUP($B31,'[1]SENIOR'!$A$78:$F$178,5,0)</f>
        <v>FIN </v>
      </c>
      <c r="F31" s="23" t="s">
        <v>16</v>
      </c>
      <c r="G31" s="23" t="s">
        <v>17</v>
      </c>
      <c r="H31" s="23" t="s">
        <v>17</v>
      </c>
      <c r="I31" s="24"/>
      <c r="J31" s="24"/>
      <c r="K31" s="24"/>
      <c r="L31" s="24"/>
      <c r="M31" s="24"/>
      <c r="N31" s="24"/>
      <c r="O31" s="25">
        <v>1</v>
      </c>
    </row>
    <row r="32" spans="1:15" ht="15.75" thickBot="1">
      <c r="A32" s="26">
        <v>20</v>
      </c>
      <c r="B32" s="27">
        <v>556</v>
      </c>
      <c r="C32" s="28" t="str">
        <f>VLOOKUP($B32,'[1]SENIOR'!$A$78:$F$178,3,0)</f>
        <v>YASKEVICH IGOR </v>
      </c>
      <c r="D32" s="29" t="str">
        <f>VLOOKUP($B32,'[1]SENIOR'!$A$78:$F$178,4,0)</f>
        <v>F-2 1509</v>
      </c>
      <c r="E32" s="28" t="str">
        <f>VLOOKUP($B32,'[1]SENIOR'!$A$78:$F$178,5,0)</f>
        <v>BLR</v>
      </c>
      <c r="F32" s="30" t="s">
        <v>16</v>
      </c>
      <c r="G32" s="30" t="s">
        <v>17</v>
      </c>
      <c r="H32" s="30" t="s">
        <v>17</v>
      </c>
      <c r="I32" s="31"/>
      <c r="J32" s="31"/>
      <c r="K32" s="31"/>
      <c r="L32" s="31"/>
      <c r="M32" s="31"/>
      <c r="N32" s="31"/>
      <c r="O32" s="32">
        <v>1</v>
      </c>
    </row>
    <row r="33" spans="1:15" ht="15">
      <c r="A33" s="40">
        <v>28</v>
      </c>
      <c r="B33" s="41">
        <v>549</v>
      </c>
      <c r="C33" s="42" t="str">
        <f>VLOOKUP($B33,'[1]SENIOR'!$A$78:$F$178,3,0)</f>
        <v>BELIAEV ANDREY </v>
      </c>
      <c r="D33" s="43" t="str">
        <f>VLOOKUP($B33,'[1]SENIOR'!$A$78:$F$178,4,0)</f>
        <v>. 001786</v>
      </c>
      <c r="E33" s="42" t="str">
        <f>VLOOKUP($B33,'[1]SENIOR'!$A$78:$F$178,5,0)</f>
        <v>EC</v>
      </c>
      <c r="F33" s="44" t="s">
        <v>17</v>
      </c>
      <c r="G33" s="44" t="s">
        <v>17</v>
      </c>
      <c r="H33" s="44"/>
      <c r="I33" s="45"/>
      <c r="J33" s="45"/>
      <c r="K33" s="45"/>
      <c r="L33" s="45"/>
      <c r="M33" s="45"/>
      <c r="N33" s="45"/>
      <c r="O33" s="46">
        <v>0</v>
      </c>
    </row>
    <row r="34" spans="1:15" ht="15">
      <c r="A34" s="40">
        <v>28</v>
      </c>
      <c r="B34" s="20">
        <v>543</v>
      </c>
      <c r="C34" s="21" t="str">
        <f>VLOOKUP($B34,'[1]SENIOR'!$A$78:$F$178,3,0)</f>
        <v>CANTATORE ANTONELLO </v>
      </c>
      <c r="D34" s="22">
        <f>VLOOKUP($B34,'[1]SENIOR'!$A$78:$F$178,4,0)</f>
        <v>15223</v>
      </c>
      <c r="E34" s="21" t="str">
        <f>VLOOKUP($B34,'[1]SENIOR'!$A$78:$F$178,5,0)</f>
        <v>ITA </v>
      </c>
      <c r="F34" s="23" t="s">
        <v>17</v>
      </c>
      <c r="G34" s="23" t="s">
        <v>17</v>
      </c>
      <c r="H34" s="23"/>
      <c r="I34" s="24"/>
      <c r="J34" s="24"/>
      <c r="K34" s="24"/>
      <c r="L34" s="24"/>
      <c r="M34" s="24"/>
      <c r="N34" s="24"/>
      <c r="O34" s="25">
        <v>0</v>
      </c>
    </row>
    <row r="35" spans="1:15" ht="15">
      <c r="A35" s="40">
        <v>28</v>
      </c>
      <c r="B35" s="20">
        <v>559</v>
      </c>
      <c r="C35" s="21" t="str">
        <f>VLOOKUP($B35,'[1]SENIOR'!$A$78:$F$178,3,0)</f>
        <v>DEMENTIEV SERGHEI </v>
      </c>
      <c r="D35" s="22" t="str">
        <f>VLOOKUP($B35,'[1]SENIOR'!$A$78:$F$178,4,0)</f>
        <v>MD045</v>
      </c>
      <c r="E35" s="21" t="str">
        <f>VLOOKUP($B35,'[1]SENIOR'!$A$78:$F$178,5,0)</f>
        <v>MDA jun</v>
      </c>
      <c r="F35" s="23" t="s">
        <v>17</v>
      </c>
      <c r="G35" s="23" t="s">
        <v>17</v>
      </c>
      <c r="H35" s="23"/>
      <c r="I35" s="24"/>
      <c r="J35" s="24"/>
      <c r="K35" s="24"/>
      <c r="L35" s="24"/>
      <c r="M35" s="24"/>
      <c r="N35" s="24"/>
      <c r="O35" s="25">
        <v>0</v>
      </c>
    </row>
    <row r="36" spans="1:15" ht="15">
      <c r="A36" s="40">
        <v>28</v>
      </c>
      <c r="B36" s="20">
        <v>561</v>
      </c>
      <c r="C36" s="21" t="str">
        <f>VLOOKUP($B36,'[1]SENIOR'!$A$78:$F$178,3,0)</f>
        <v>GRANGE PETER </v>
      </c>
      <c r="D36" s="22" t="str">
        <f>VLOOKUP($B36,'[1]SENIOR'!$A$78:$F$178,4,0)</f>
        <v>GBR070889</v>
      </c>
      <c r="E36" s="21" t="str">
        <f>VLOOKUP($B36,'[1]SENIOR'!$A$78:$F$178,5,0)</f>
        <v>GBR</v>
      </c>
      <c r="F36" s="23" t="s">
        <v>17</v>
      </c>
      <c r="G36" s="23" t="s">
        <v>17</v>
      </c>
      <c r="H36" s="23"/>
      <c r="I36" s="24"/>
      <c r="J36" s="24"/>
      <c r="K36" s="24"/>
      <c r="L36" s="24"/>
      <c r="M36" s="24"/>
      <c r="N36" s="24"/>
      <c r="O36" s="25">
        <v>0</v>
      </c>
    </row>
    <row r="37" spans="1:15" ht="15">
      <c r="A37" s="40">
        <v>28</v>
      </c>
      <c r="B37" s="20">
        <v>544</v>
      </c>
      <c r="C37" s="21" t="str">
        <f>VLOOKUP($B37,'[1]SENIOR'!$A$78:$F$178,3,0)</f>
        <v>MANCINI ETTORE </v>
      </c>
      <c r="D37" s="22">
        <f>VLOOKUP($B37,'[1]SENIOR'!$A$78:$F$178,4,0)</f>
        <v>15222</v>
      </c>
      <c r="E37" s="21" t="str">
        <f>VLOOKUP($B37,'[1]SENIOR'!$A$78:$F$178,5,0)</f>
        <v>ITA </v>
      </c>
      <c r="F37" s="23" t="s">
        <v>17</v>
      </c>
      <c r="G37" s="23" t="s">
        <v>17</v>
      </c>
      <c r="H37" s="23"/>
      <c r="I37" s="24"/>
      <c r="J37" s="24"/>
      <c r="K37" s="24"/>
      <c r="L37" s="24"/>
      <c r="M37" s="24"/>
      <c r="N37" s="24"/>
      <c r="O37" s="25">
        <v>0</v>
      </c>
    </row>
    <row r="38" spans="1:15" ht="15">
      <c r="A38" s="40">
        <v>28</v>
      </c>
      <c r="B38" s="20">
        <v>573</v>
      </c>
      <c r="C38" s="21" t="str">
        <f>VLOOKUP($B38,'[1]SENIOR'!$A$78:$F$178,3,0)</f>
        <v>MÖBIUS ANJA </v>
      </c>
      <c r="D38" s="22" t="str">
        <f>VLOOKUP($B38,'[1]SENIOR'!$A$78:$F$178,4,0)</f>
        <v>GER2930</v>
      </c>
      <c r="E38" s="21" t="str">
        <f>VLOOKUP($B38,'[1]SENIOR'!$A$78:$F$178,5,0)</f>
        <v>GER</v>
      </c>
      <c r="F38" s="23" t="s">
        <v>17</v>
      </c>
      <c r="G38" s="23" t="s">
        <v>17</v>
      </c>
      <c r="H38" s="23"/>
      <c r="I38" s="24"/>
      <c r="J38" s="24"/>
      <c r="K38" s="24"/>
      <c r="L38" s="24"/>
      <c r="M38" s="24"/>
      <c r="N38" s="24"/>
      <c r="O38" s="25">
        <v>0</v>
      </c>
    </row>
    <row r="39" spans="1:15" ht="15">
      <c r="A39" s="40">
        <v>28</v>
      </c>
      <c r="B39" s="20">
        <v>546</v>
      </c>
      <c r="C39" s="21" t="str">
        <f>VLOOKUP($B39,'[1]SENIOR'!$A$78:$F$178,3,0)</f>
        <v>NECHEUKHIN NICOLAI </v>
      </c>
      <c r="D39" s="22" t="str">
        <f>VLOOKUP($B39,'[1]SENIOR'!$A$78:$F$178,4,0)</f>
        <v>. 002165</v>
      </c>
      <c r="E39" s="21" t="str">
        <f>VLOOKUP($B39,'[1]SENIOR'!$A$78:$F$178,5,0)</f>
        <v>RUS </v>
      </c>
      <c r="F39" s="23" t="s">
        <v>17</v>
      </c>
      <c r="G39" s="23" t="s">
        <v>17</v>
      </c>
      <c r="H39" s="23"/>
      <c r="I39" s="24"/>
      <c r="J39" s="24"/>
      <c r="K39" s="24"/>
      <c r="L39" s="24"/>
      <c r="M39" s="24"/>
      <c r="N39" s="24"/>
      <c r="O39" s="25">
        <v>0</v>
      </c>
    </row>
    <row r="40" spans="1:15" ht="15">
      <c r="A40" s="40">
        <v>28</v>
      </c>
      <c r="B40" s="20">
        <v>563</v>
      </c>
      <c r="C40" s="21" t="str">
        <f>VLOOKUP($B40,'[1]SENIOR'!$A$78:$F$178,3,0)</f>
        <v>RILEY DAVE </v>
      </c>
      <c r="D40" s="22" t="str">
        <f>VLOOKUP($B40,'[1]SENIOR'!$A$78:$F$178,4,0)</f>
        <v>GBR089913</v>
      </c>
      <c r="E40" s="21" t="str">
        <f>VLOOKUP($B40,'[1]SENIOR'!$A$78:$F$178,5,0)</f>
        <v>GBR</v>
      </c>
      <c r="F40" s="23" t="s">
        <v>17</v>
      </c>
      <c r="G40" s="23" t="s">
        <v>17</v>
      </c>
      <c r="H40" s="23"/>
      <c r="I40" s="24"/>
      <c r="J40" s="24"/>
      <c r="K40" s="24"/>
      <c r="L40" s="24"/>
      <c r="M40" s="24"/>
      <c r="N40" s="24"/>
      <c r="O40" s="25">
        <v>0</v>
      </c>
    </row>
    <row r="41" spans="1:15" ht="15">
      <c r="A41" s="40">
        <v>28</v>
      </c>
      <c r="B41" s="20">
        <v>567</v>
      </c>
      <c r="C41" s="21" t="str">
        <f>VLOOKUP($B41,'[1]SENIOR'!$A$78:$F$178,3,0)</f>
        <v>SJOLUND MIKAEL </v>
      </c>
      <c r="D41" s="22" t="str">
        <f>VLOOKUP($B41,'[1]SENIOR'!$A$78:$F$178,4,0)</f>
        <v>SWE55747</v>
      </c>
      <c r="E41" s="21" t="str">
        <f>VLOOKUP($B41,'[1]SENIOR'!$A$78:$F$178,5,0)</f>
        <v>SWE jun</v>
      </c>
      <c r="F41" s="23" t="s">
        <v>17</v>
      </c>
      <c r="G41" s="23" t="s">
        <v>17</v>
      </c>
      <c r="H41" s="23"/>
      <c r="I41" s="24"/>
      <c r="J41" s="24"/>
      <c r="K41" s="24"/>
      <c r="L41" s="24"/>
      <c r="M41" s="24"/>
      <c r="N41" s="24"/>
      <c r="O41" s="25">
        <v>0</v>
      </c>
    </row>
    <row r="42" spans="1:15" ht="15.75" thickBot="1">
      <c r="A42" s="33">
        <v>28</v>
      </c>
      <c r="B42" s="27">
        <v>570</v>
      </c>
      <c r="C42" s="28" t="str">
        <f>VLOOKUP($B42,'[1]SENIOR'!$A$78:$F$178,3,0)</f>
        <v>TEUBEL PHILIP </v>
      </c>
      <c r="D42" s="29" t="str">
        <f>VLOOKUP($B42,'[1]SENIOR'!$A$78:$F$178,4,0)</f>
        <v>GER2802</v>
      </c>
      <c r="E42" s="28" t="str">
        <f>VLOOKUP($B42,'[1]SENIOR'!$A$78:$F$178,5,0)</f>
        <v>GER jun</v>
      </c>
      <c r="F42" s="30" t="s">
        <v>17</v>
      </c>
      <c r="G42" s="30" t="s">
        <v>17</v>
      </c>
      <c r="H42" s="30"/>
      <c r="I42" s="31"/>
      <c r="J42" s="31"/>
      <c r="K42" s="31"/>
      <c r="L42" s="31"/>
      <c r="M42" s="31"/>
      <c r="N42" s="31"/>
      <c r="O42" s="32">
        <v>0</v>
      </c>
    </row>
    <row r="43" ht="12.75">
      <c r="D43" s="6"/>
    </row>
    <row r="44" ht="12.75">
      <c r="D44" s="6"/>
    </row>
    <row r="45" ht="12.75">
      <c r="D45" s="6"/>
    </row>
    <row r="46" spans="1:15" ht="12.75">
      <c r="A46" s="68" t="s">
        <v>0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5" ht="12.7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9" ht="37.5">
      <c r="A48" s="1"/>
      <c r="B48" s="1"/>
      <c r="C48" s="2"/>
      <c r="D48" s="3"/>
      <c r="E48" s="1"/>
      <c r="F48" s="1"/>
      <c r="G48" s="1"/>
      <c r="H48" s="1"/>
      <c r="I48" s="4"/>
    </row>
    <row r="49" spans="3:8" ht="18">
      <c r="C49" s="5" t="s">
        <v>19</v>
      </c>
      <c r="D49" s="6"/>
      <c r="H49" s="7" t="s">
        <v>2</v>
      </c>
    </row>
    <row r="50" spans="1:15" ht="28.5" customHeight="1" thickBot="1">
      <c r="A50" s="8" t="s">
        <v>3</v>
      </c>
      <c r="B50" s="47" t="s">
        <v>4</v>
      </c>
      <c r="C50" s="10" t="s">
        <v>5</v>
      </c>
      <c r="D50" s="11" t="s">
        <v>6</v>
      </c>
      <c r="E50" s="10" t="s">
        <v>7</v>
      </c>
      <c r="F50" s="7" t="s">
        <v>8</v>
      </c>
      <c r="G50" s="7" t="s">
        <v>9</v>
      </c>
      <c r="H50" s="7" t="s">
        <v>10</v>
      </c>
      <c r="I50" s="7" t="s">
        <v>11</v>
      </c>
      <c r="J50" s="7" t="s">
        <v>12</v>
      </c>
      <c r="K50" s="7" t="s">
        <v>13</v>
      </c>
      <c r="L50" s="7" t="s">
        <v>14</v>
      </c>
      <c r="M50" s="7" t="s">
        <v>20</v>
      </c>
      <c r="N50" s="7" t="s">
        <v>21</v>
      </c>
      <c r="O50" s="10" t="s">
        <v>15</v>
      </c>
    </row>
    <row r="51" spans="1:15" ht="15">
      <c r="A51" s="12">
        <v>1</v>
      </c>
      <c r="B51" s="48">
        <v>553</v>
      </c>
      <c r="C51" s="14" t="str">
        <f>VLOOKUP($B51,'[1]SENIOR'!$A$78:$F$178,3,0)</f>
        <v>PICADO CESAR </v>
      </c>
      <c r="D51" s="15" t="str">
        <f>VLOOKUP($B51,'[1]SENIOR'!$A$78:$F$178,4,0)</f>
        <v>ESP2081</v>
      </c>
      <c r="E51" s="14" t="str">
        <f>VLOOKUP($B51,'[1]SENIOR'!$A$78:$F$178,5,0)</f>
        <v>ESP jun</v>
      </c>
      <c r="F51" s="16" t="s">
        <v>16</v>
      </c>
      <c r="G51" s="16" t="s">
        <v>17</v>
      </c>
      <c r="H51" s="16" t="s">
        <v>16</v>
      </c>
      <c r="I51" s="17" t="s">
        <v>16</v>
      </c>
      <c r="J51" s="17" t="s">
        <v>16</v>
      </c>
      <c r="K51" s="17" t="s">
        <v>17</v>
      </c>
      <c r="L51" s="17"/>
      <c r="M51" s="17"/>
      <c r="N51" s="17"/>
      <c r="O51" s="18">
        <v>4</v>
      </c>
    </row>
    <row r="52" spans="1:15" ht="15">
      <c r="A52" s="19">
        <v>2</v>
      </c>
      <c r="B52" s="49">
        <v>538</v>
      </c>
      <c r="C52" s="42" t="str">
        <f>VLOOKUP($B52,'[1]SENIOR'!$A$78:$F$178,3,0)</f>
        <v>YUVENKO VASIL</v>
      </c>
      <c r="D52" s="43" t="str">
        <f>VLOOKUP($B52,'[1]SENIOR'!$A$78:$F$178,4,0)</f>
        <v>UKR383</v>
      </c>
      <c r="E52" s="42" t="str">
        <f>VLOOKUP($B52,'[1]SENIOR'!$A$78:$F$178,5,0)</f>
        <v>UKR jun</v>
      </c>
      <c r="F52" s="44" t="s">
        <v>16</v>
      </c>
      <c r="G52" s="44" t="s">
        <v>16</v>
      </c>
      <c r="H52" s="44" t="s">
        <v>17</v>
      </c>
      <c r="I52" s="45" t="s">
        <v>17</v>
      </c>
      <c r="J52" s="45"/>
      <c r="K52" s="45"/>
      <c r="L52" s="45"/>
      <c r="M52" s="45"/>
      <c r="N52" s="45"/>
      <c r="O52" s="46">
        <v>2</v>
      </c>
    </row>
    <row r="53" spans="1:15" ht="15">
      <c r="A53" s="19">
        <f>A52+1</f>
        <v>3</v>
      </c>
      <c r="B53" s="49">
        <v>548</v>
      </c>
      <c r="C53" s="42" t="str">
        <f>VLOOKUP($B53,'[1]SENIOR'!$A$78:$F$178,3,0)</f>
        <v>BELOV ALEXANDRE </v>
      </c>
      <c r="D53" s="43" t="str">
        <f>VLOOKUP($B53,'[1]SENIOR'!$A$78:$F$178,4,0)</f>
        <v>.  001959</v>
      </c>
      <c r="E53" s="42" t="str">
        <f>VLOOKUP($B53,'[1]SENIOR'!$A$78:$F$178,5,0)</f>
        <v>RUS jun</v>
      </c>
      <c r="F53" s="44" t="s">
        <v>17</v>
      </c>
      <c r="G53" s="44" t="s">
        <v>16</v>
      </c>
      <c r="H53" s="44" t="s">
        <v>17</v>
      </c>
      <c r="I53" s="45"/>
      <c r="J53" s="45"/>
      <c r="K53" s="45"/>
      <c r="L53" s="45"/>
      <c r="M53" s="45"/>
      <c r="N53" s="45"/>
      <c r="O53" s="46">
        <v>1</v>
      </c>
    </row>
    <row r="54" spans="1:15" ht="15">
      <c r="A54" s="19">
        <f>A53+1</f>
        <v>4</v>
      </c>
      <c r="B54" s="50">
        <v>559</v>
      </c>
      <c r="C54" s="21" t="str">
        <f>VLOOKUP($B54,'[1]SENIOR'!$A$78:$F$178,3,0)</f>
        <v>DEMENTIEV SERGHEI </v>
      </c>
      <c r="D54" s="22" t="str">
        <f>VLOOKUP($B54,'[1]SENIOR'!$A$78:$F$178,4,0)</f>
        <v>MD045</v>
      </c>
      <c r="E54" s="21" t="str">
        <f>VLOOKUP($B54,'[1]SENIOR'!$A$78:$F$178,5,0)</f>
        <v>MDA jun</v>
      </c>
      <c r="F54" s="23" t="s">
        <v>17</v>
      </c>
      <c r="G54" s="23" t="s">
        <v>17</v>
      </c>
      <c r="H54" s="23"/>
      <c r="I54" s="24"/>
      <c r="J54" s="24"/>
      <c r="K54" s="24"/>
      <c r="L54" s="24"/>
      <c r="M54" s="24"/>
      <c r="N54" s="24"/>
      <c r="O54" s="25">
        <v>0</v>
      </c>
    </row>
    <row r="55" spans="1:15" ht="15">
      <c r="A55" s="19">
        <v>4</v>
      </c>
      <c r="B55" s="50">
        <v>567</v>
      </c>
      <c r="C55" s="21" t="str">
        <f>VLOOKUP($B55,'[1]SENIOR'!$A$78:$F$178,3,0)</f>
        <v>SJOLUND MIKAEL </v>
      </c>
      <c r="D55" s="22" t="str">
        <f>VLOOKUP($B55,'[1]SENIOR'!$A$78:$F$178,4,0)</f>
        <v>SWE55747</v>
      </c>
      <c r="E55" s="21" t="str">
        <f>VLOOKUP($B55,'[1]SENIOR'!$A$78:$F$178,5,0)</f>
        <v>SWE jun</v>
      </c>
      <c r="F55" s="23" t="s">
        <v>17</v>
      </c>
      <c r="G55" s="23" t="s">
        <v>17</v>
      </c>
      <c r="H55" s="23"/>
      <c r="I55" s="24"/>
      <c r="J55" s="24"/>
      <c r="K55" s="24"/>
      <c r="L55" s="24"/>
      <c r="M55" s="24"/>
      <c r="N55" s="24"/>
      <c r="O55" s="25">
        <v>0</v>
      </c>
    </row>
    <row r="56" spans="1:15" ht="15.75" thickBot="1">
      <c r="A56" s="26">
        <v>4</v>
      </c>
      <c r="B56" s="51">
        <v>570</v>
      </c>
      <c r="C56" s="28" t="str">
        <f>VLOOKUP($B56,'[1]SENIOR'!$A$78:$F$178,3,0)</f>
        <v>TEUBEL PHILIP </v>
      </c>
      <c r="D56" s="29" t="str">
        <f>VLOOKUP($B56,'[1]SENIOR'!$A$78:$F$178,4,0)</f>
        <v>GER2802</v>
      </c>
      <c r="E56" s="28" t="str">
        <f>VLOOKUP($B56,'[1]SENIOR'!$A$78:$F$178,5,0)</f>
        <v>GER jun</v>
      </c>
      <c r="F56" s="30" t="s">
        <v>17</v>
      </c>
      <c r="G56" s="30" t="s">
        <v>17</v>
      </c>
      <c r="H56" s="30"/>
      <c r="I56" s="31"/>
      <c r="J56" s="31"/>
      <c r="K56" s="31"/>
      <c r="L56" s="31"/>
      <c r="M56" s="31"/>
      <c r="N56" s="31"/>
      <c r="O56" s="32">
        <v>0</v>
      </c>
    </row>
    <row r="57" ht="12.75">
      <c r="D57" s="6"/>
    </row>
    <row r="58" ht="12.75">
      <c r="D58" s="6"/>
    </row>
    <row r="59" ht="12.75">
      <c r="D59" s="6"/>
    </row>
    <row r="77" spans="3:4" ht="12.75">
      <c r="C77" t="s">
        <v>22</v>
      </c>
      <c r="D77" s="6"/>
    </row>
    <row r="78" spans="1:15" ht="18.75">
      <c r="A78" s="52" t="s">
        <v>4</v>
      </c>
      <c r="C78" s="10" t="s">
        <v>5</v>
      </c>
      <c r="D78" s="11" t="s">
        <v>6</v>
      </c>
      <c r="E78" s="10" t="s">
        <v>7</v>
      </c>
      <c r="O78" s="10" t="s">
        <v>23</v>
      </c>
    </row>
    <row r="79" spans="1:15" ht="12.75">
      <c r="A79" s="53">
        <v>535</v>
      </c>
      <c r="C79" s="54" t="s">
        <v>24</v>
      </c>
      <c r="D79" s="55" t="s">
        <v>25</v>
      </c>
      <c r="E79" s="54" t="s">
        <v>26</v>
      </c>
      <c r="O79" s="53"/>
    </row>
    <row r="80" spans="1:15" ht="12.75">
      <c r="A80" s="50">
        <f>A79+1</f>
        <v>536</v>
      </c>
      <c r="C80" s="56" t="s">
        <v>27</v>
      </c>
      <c r="D80" s="57" t="s">
        <v>28</v>
      </c>
      <c r="E80" s="56" t="s">
        <v>26</v>
      </c>
      <c r="O80" s="50"/>
    </row>
    <row r="81" spans="1:15" ht="12.75">
      <c r="A81" s="50">
        <f aca="true" t="shared" si="1" ref="A81:A115">A80+1</f>
        <v>537</v>
      </c>
      <c r="C81" s="56" t="s">
        <v>29</v>
      </c>
      <c r="D81" s="57" t="s">
        <v>30</v>
      </c>
      <c r="E81" s="56" t="s">
        <v>26</v>
      </c>
      <c r="O81" s="50"/>
    </row>
    <row r="82" spans="1:15" ht="12.75">
      <c r="A82" s="50">
        <f t="shared" si="1"/>
        <v>538</v>
      </c>
      <c r="C82" s="56" t="s">
        <v>31</v>
      </c>
      <c r="D82" s="57" t="s">
        <v>32</v>
      </c>
      <c r="E82" s="56" t="s">
        <v>33</v>
      </c>
      <c r="O82" s="50" t="s">
        <v>34</v>
      </c>
    </row>
    <row r="83" spans="1:15" ht="12.75">
      <c r="A83" s="50">
        <f t="shared" si="1"/>
        <v>539</v>
      </c>
      <c r="C83" s="56" t="s">
        <v>35</v>
      </c>
      <c r="D83" s="57">
        <v>1654</v>
      </c>
      <c r="E83" s="56" t="s">
        <v>36</v>
      </c>
      <c r="O83" s="50"/>
    </row>
    <row r="84" spans="1:15" ht="12.75">
      <c r="A84" s="50">
        <f t="shared" si="1"/>
        <v>540</v>
      </c>
      <c r="C84" s="56" t="s">
        <v>37</v>
      </c>
      <c r="D84" s="57">
        <v>1481</v>
      </c>
      <c r="E84" s="56" t="s">
        <v>38</v>
      </c>
      <c r="O84" s="50"/>
    </row>
    <row r="85" spans="1:15" ht="12.75">
      <c r="A85" s="50">
        <f t="shared" si="1"/>
        <v>541</v>
      </c>
      <c r="C85" s="56" t="s">
        <v>39</v>
      </c>
      <c r="D85" s="57">
        <v>3932</v>
      </c>
      <c r="E85" s="56" t="s">
        <v>38</v>
      </c>
      <c r="O85" s="50"/>
    </row>
    <row r="86" spans="1:15" ht="12.75">
      <c r="A86" s="50">
        <f t="shared" si="1"/>
        <v>542</v>
      </c>
      <c r="C86" s="56" t="s">
        <v>40</v>
      </c>
      <c r="D86" s="57">
        <v>15183</v>
      </c>
      <c r="E86" s="56" t="s">
        <v>41</v>
      </c>
      <c r="O86" s="50"/>
    </row>
    <row r="87" spans="1:15" ht="12.75">
      <c r="A87" s="50">
        <f t="shared" si="1"/>
        <v>543</v>
      </c>
      <c r="C87" s="56" t="s">
        <v>42</v>
      </c>
      <c r="D87" s="57">
        <v>15223</v>
      </c>
      <c r="E87" s="56" t="s">
        <v>41</v>
      </c>
      <c r="O87" s="50"/>
    </row>
    <row r="88" spans="1:15" ht="12.75">
      <c r="A88" s="50">
        <f t="shared" si="1"/>
        <v>544</v>
      </c>
      <c r="C88" s="56" t="s">
        <v>43</v>
      </c>
      <c r="D88" s="57">
        <v>15222</v>
      </c>
      <c r="E88" s="56" t="s">
        <v>41</v>
      </c>
      <c r="O88" s="50"/>
    </row>
    <row r="89" spans="1:15" ht="12.75">
      <c r="A89" s="50">
        <f t="shared" si="1"/>
        <v>545</v>
      </c>
      <c r="C89" s="56" t="s">
        <v>44</v>
      </c>
      <c r="D89" s="57" t="s">
        <v>45</v>
      </c>
      <c r="E89" s="56" t="s">
        <v>46</v>
      </c>
      <c r="O89" s="50"/>
    </row>
    <row r="90" spans="1:15" ht="12.75">
      <c r="A90" s="50">
        <f t="shared" si="1"/>
        <v>546</v>
      </c>
      <c r="C90" s="56" t="s">
        <v>47</v>
      </c>
      <c r="D90" s="57" t="s">
        <v>48</v>
      </c>
      <c r="E90" s="56" t="s">
        <v>46</v>
      </c>
      <c r="O90" s="50"/>
    </row>
    <row r="91" spans="1:15" ht="12.75">
      <c r="A91" s="50">
        <f t="shared" si="1"/>
        <v>547</v>
      </c>
      <c r="C91" s="56" t="s">
        <v>49</v>
      </c>
      <c r="D91" s="57" t="s">
        <v>50</v>
      </c>
      <c r="E91" s="56" t="s">
        <v>46</v>
      </c>
      <c r="O91" s="50"/>
    </row>
    <row r="92" spans="1:15" ht="12.75">
      <c r="A92" s="50">
        <f t="shared" si="1"/>
        <v>548</v>
      </c>
      <c r="C92" s="56" t="s">
        <v>51</v>
      </c>
      <c r="D92" s="57" t="s">
        <v>52</v>
      </c>
      <c r="E92" s="56" t="s">
        <v>53</v>
      </c>
      <c r="O92" s="50" t="s">
        <v>34</v>
      </c>
    </row>
    <row r="93" spans="1:15" ht="12.75">
      <c r="A93" s="50">
        <f t="shared" si="1"/>
        <v>549</v>
      </c>
      <c r="C93" s="56" t="s">
        <v>54</v>
      </c>
      <c r="D93" s="57" t="s">
        <v>55</v>
      </c>
      <c r="E93" s="56" t="s">
        <v>56</v>
      </c>
      <c r="O93" s="50" t="s">
        <v>57</v>
      </c>
    </row>
    <row r="94" spans="1:15" ht="12.75">
      <c r="A94" s="50">
        <f t="shared" si="1"/>
        <v>550</v>
      </c>
      <c r="C94" s="56" t="s">
        <v>58</v>
      </c>
      <c r="D94" s="57" t="s">
        <v>59</v>
      </c>
      <c r="E94" s="56" t="s">
        <v>60</v>
      </c>
      <c r="O94" s="50"/>
    </row>
    <row r="95" spans="1:15" ht="12.75">
      <c r="A95" s="50">
        <f t="shared" si="1"/>
        <v>551</v>
      </c>
      <c r="C95" s="56" t="s">
        <v>61</v>
      </c>
      <c r="D95" s="57" t="s">
        <v>62</v>
      </c>
      <c r="E95" s="56" t="s">
        <v>60</v>
      </c>
      <c r="O95" s="50"/>
    </row>
    <row r="96" spans="1:15" ht="12.75">
      <c r="A96" s="50">
        <f t="shared" si="1"/>
        <v>552</v>
      </c>
      <c r="C96" s="56" t="s">
        <v>63</v>
      </c>
      <c r="D96" s="57" t="s">
        <v>64</v>
      </c>
      <c r="E96" s="56" t="s">
        <v>60</v>
      </c>
      <c r="O96" s="50"/>
    </row>
    <row r="97" spans="1:15" ht="12.75">
      <c r="A97" s="50">
        <f t="shared" si="1"/>
        <v>553</v>
      </c>
      <c r="C97" s="56" t="s">
        <v>65</v>
      </c>
      <c r="D97" s="57" t="s">
        <v>66</v>
      </c>
      <c r="E97" s="56" t="s">
        <v>67</v>
      </c>
      <c r="O97" s="50" t="s">
        <v>34</v>
      </c>
    </row>
    <row r="98" spans="1:15" ht="12.75">
      <c r="A98" s="50">
        <f t="shared" si="1"/>
        <v>554</v>
      </c>
      <c r="C98" s="56" t="s">
        <v>68</v>
      </c>
      <c r="D98" s="57" t="s">
        <v>69</v>
      </c>
      <c r="E98" s="56" t="s">
        <v>70</v>
      </c>
      <c r="O98" s="50"/>
    </row>
    <row r="99" spans="1:15" ht="12.75">
      <c r="A99" s="50">
        <f t="shared" si="1"/>
        <v>555</v>
      </c>
      <c r="C99" s="56" t="s">
        <v>71</v>
      </c>
      <c r="D99" s="57" t="s">
        <v>72</v>
      </c>
      <c r="E99" s="56" t="s">
        <v>70</v>
      </c>
      <c r="O99" s="50"/>
    </row>
    <row r="100" spans="1:15" ht="12.75">
      <c r="A100" s="50">
        <f t="shared" si="1"/>
        <v>556</v>
      </c>
      <c r="C100" s="56" t="s">
        <v>73</v>
      </c>
      <c r="D100" s="57" t="s">
        <v>74</v>
      </c>
      <c r="E100" s="56" t="s">
        <v>70</v>
      </c>
      <c r="O100" s="50"/>
    </row>
    <row r="101" spans="1:15" ht="12.75">
      <c r="A101" s="50">
        <f t="shared" si="1"/>
        <v>557</v>
      </c>
      <c r="C101" s="56" t="s">
        <v>75</v>
      </c>
      <c r="D101" s="57" t="s">
        <v>76</v>
      </c>
      <c r="E101" s="56" t="s">
        <v>77</v>
      </c>
      <c r="O101" s="50"/>
    </row>
    <row r="102" spans="1:15" ht="12.75">
      <c r="A102" s="50">
        <v>559</v>
      </c>
      <c r="C102" s="56" t="s">
        <v>78</v>
      </c>
      <c r="D102" s="57" t="s">
        <v>79</v>
      </c>
      <c r="E102" s="56" t="s">
        <v>80</v>
      </c>
      <c r="O102" s="50" t="s">
        <v>34</v>
      </c>
    </row>
    <row r="103" spans="1:15" ht="12.75">
      <c r="A103" s="50">
        <v>561</v>
      </c>
      <c r="C103" s="56" t="s">
        <v>81</v>
      </c>
      <c r="D103" s="57" t="s">
        <v>82</v>
      </c>
      <c r="E103" s="56" t="s">
        <v>83</v>
      </c>
      <c r="O103" s="50"/>
    </row>
    <row r="104" spans="1:15" ht="12.75">
      <c r="A104" s="50">
        <f t="shared" si="1"/>
        <v>562</v>
      </c>
      <c r="C104" s="56" t="s">
        <v>84</v>
      </c>
      <c r="D104" s="57" t="s">
        <v>85</v>
      </c>
      <c r="E104" s="56" t="s">
        <v>83</v>
      </c>
      <c r="O104" s="50"/>
    </row>
    <row r="105" spans="1:15" ht="12.75">
      <c r="A105" s="50">
        <f t="shared" si="1"/>
        <v>563</v>
      </c>
      <c r="C105" s="56" t="s">
        <v>86</v>
      </c>
      <c r="D105" s="57" t="s">
        <v>87</v>
      </c>
      <c r="E105" s="56" t="s">
        <v>83</v>
      </c>
      <c r="O105" s="50"/>
    </row>
    <row r="106" spans="1:15" ht="12.75">
      <c r="A106" s="50">
        <f t="shared" si="1"/>
        <v>564</v>
      </c>
      <c r="C106" s="56" t="s">
        <v>88</v>
      </c>
      <c r="D106" s="57" t="s">
        <v>89</v>
      </c>
      <c r="E106" s="56" t="s">
        <v>90</v>
      </c>
      <c r="O106" s="50"/>
    </row>
    <row r="107" spans="1:15" ht="12.75">
      <c r="A107" s="50">
        <f t="shared" si="1"/>
        <v>565</v>
      </c>
      <c r="C107" s="56" t="s">
        <v>91</v>
      </c>
      <c r="D107" s="57" t="s">
        <v>92</v>
      </c>
      <c r="E107" s="56" t="s">
        <v>90</v>
      </c>
      <c r="O107" s="50"/>
    </row>
    <row r="108" spans="1:15" ht="12.75">
      <c r="A108" s="50">
        <f t="shared" si="1"/>
        <v>566</v>
      </c>
      <c r="C108" s="56" t="s">
        <v>93</v>
      </c>
      <c r="D108" s="57" t="s">
        <v>94</v>
      </c>
      <c r="E108" s="56" t="s">
        <v>90</v>
      </c>
      <c r="O108" s="50"/>
    </row>
    <row r="109" spans="1:15" ht="12.75">
      <c r="A109" s="50">
        <f t="shared" si="1"/>
        <v>567</v>
      </c>
      <c r="C109" s="56" t="s">
        <v>95</v>
      </c>
      <c r="D109" s="57" t="s">
        <v>96</v>
      </c>
      <c r="E109" s="56" t="s">
        <v>97</v>
      </c>
      <c r="O109" s="50" t="s">
        <v>34</v>
      </c>
    </row>
    <row r="110" spans="1:15" ht="12.75">
      <c r="A110" s="50">
        <f t="shared" si="1"/>
        <v>568</v>
      </c>
      <c r="C110" s="56" t="s">
        <v>98</v>
      </c>
      <c r="D110" s="57" t="s">
        <v>99</v>
      </c>
      <c r="E110" s="56" t="s">
        <v>100</v>
      </c>
      <c r="O110" s="50"/>
    </row>
    <row r="111" spans="1:15" ht="12.75">
      <c r="A111" s="50">
        <f t="shared" si="1"/>
        <v>569</v>
      </c>
      <c r="C111" s="56" t="s">
        <v>101</v>
      </c>
      <c r="D111" s="57" t="s">
        <v>102</v>
      </c>
      <c r="E111" s="56" t="s">
        <v>100</v>
      </c>
      <c r="O111" s="50"/>
    </row>
    <row r="112" spans="1:15" ht="12.75">
      <c r="A112" s="50">
        <f t="shared" si="1"/>
        <v>570</v>
      </c>
      <c r="C112" s="56" t="s">
        <v>103</v>
      </c>
      <c r="D112" s="57" t="s">
        <v>104</v>
      </c>
      <c r="E112" s="56" t="s">
        <v>105</v>
      </c>
      <c r="O112" s="50" t="s">
        <v>34</v>
      </c>
    </row>
    <row r="113" spans="1:15" ht="12.75">
      <c r="A113" s="50">
        <v>573</v>
      </c>
      <c r="C113" s="56" t="s">
        <v>106</v>
      </c>
      <c r="D113" s="57" t="s">
        <v>107</v>
      </c>
      <c r="E113" s="56" t="s">
        <v>100</v>
      </c>
      <c r="O113" s="50"/>
    </row>
    <row r="114" spans="1:15" ht="12.75">
      <c r="A114" s="50">
        <f>A112+1</f>
        <v>571</v>
      </c>
      <c r="C114" s="56" t="s">
        <v>108</v>
      </c>
      <c r="D114" s="57" t="s">
        <v>109</v>
      </c>
      <c r="E114" s="56" t="s">
        <v>110</v>
      </c>
      <c r="O114" s="50"/>
    </row>
    <row r="115" spans="1:15" ht="12.75">
      <c r="A115" s="50">
        <f t="shared" si="1"/>
        <v>572</v>
      </c>
      <c r="C115" s="56" t="s">
        <v>111</v>
      </c>
      <c r="D115" s="57" t="s">
        <v>112</v>
      </c>
      <c r="E115" s="56" t="s">
        <v>110</v>
      </c>
      <c r="O115" s="50"/>
    </row>
  </sheetData>
  <mergeCells count="3">
    <mergeCell ref="A1:O2"/>
    <mergeCell ref="A46:O47"/>
    <mergeCell ref="S1:AG2"/>
  </mergeCells>
  <printOptions horizontalCentered="1"/>
  <pageMargins left="0.3937007874015748" right="0.3937007874015748" top="0.3937007874015748" bottom="0.3937007874015748" header="0" footer="0"/>
  <pageSetup horizontalDpi="360" verticalDpi="36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</dc:creator>
  <cp:keywords/>
  <dc:description/>
  <cp:lastModifiedBy>SUSANA</cp:lastModifiedBy>
  <cp:lastPrinted>2001-08-12T15:40:07Z</cp:lastPrinted>
  <dcterms:created xsi:type="dcterms:W3CDTF">2001-08-12T12:18:19Z</dcterms:created>
  <dcterms:modified xsi:type="dcterms:W3CDTF">2001-08-12T12:30:41Z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